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65" yWindow="90" windowWidth="13710" windowHeight="7710" tabRatio="796" firstSheet="7" activeTab="7"/>
  </bookViews>
  <sheets>
    <sheet name="коллеги" sheetId="15" r:id="rId1"/>
    <sheet name="выборы" sheetId="5" r:id="rId2"/>
    <sheet name="казаки" sheetId="8" r:id="rId3"/>
    <sheet name="финансирование" sheetId="9" r:id="rId4"/>
    <sheet name="ДНД" sheetId="27" r:id="rId5"/>
    <sheet name="Семинар" sheetId="41" r:id="rId6"/>
    <sheet name="анализ" sheetId="43" r:id="rId7"/>
    <sheet name="Гл" sheetId="73" r:id="rId8"/>
  </sheets>
  <definedNames>
    <definedName name="_GoBack" localSheetId="7">Гл!$B$5</definedName>
    <definedName name="_xlnm.Print_Area" localSheetId="7">Гл!$A$2:$P$54</definedName>
    <definedName name="_xlnm.Print_Area" localSheetId="2">казаки!$A$3:$G$13</definedName>
  </definedNames>
  <calcPr calcId="145621" iterate="1"/>
</workbook>
</file>

<file path=xl/calcChain.xml><?xml version="1.0" encoding="utf-8"?>
<calcChain xmlns="http://schemas.openxmlformats.org/spreadsheetml/2006/main">
  <c r="P39" i="73" l="1"/>
  <c r="P47" i="73" l="1"/>
  <c r="P28" i="73"/>
  <c r="P14" i="73"/>
  <c r="P46" i="73"/>
  <c r="P18" i="73" l="1"/>
  <c r="P20" i="73"/>
  <c r="P21" i="73"/>
  <c r="P22" i="73"/>
  <c r="P25" i="73"/>
  <c r="P26" i="73"/>
  <c r="P27" i="73"/>
  <c r="P29" i="73"/>
  <c r="P31" i="73"/>
  <c r="P32" i="73"/>
  <c r="P33" i="73"/>
  <c r="P34" i="73"/>
  <c r="P35" i="73"/>
  <c r="P36" i="73"/>
  <c r="P37" i="73"/>
  <c r="P38" i="73"/>
  <c r="P40" i="73"/>
  <c r="P41" i="73"/>
  <c r="P42" i="73"/>
  <c r="P43" i="73"/>
  <c r="P44" i="73"/>
  <c r="P45" i="73"/>
  <c r="P13" i="73" l="1"/>
  <c r="C47" i="73"/>
  <c r="C46" i="73"/>
  <c r="C45" i="73"/>
  <c r="C44" i="73"/>
  <c r="C43" i="73"/>
  <c r="C42" i="73"/>
  <c r="C41" i="73"/>
  <c r="C40" i="73"/>
  <c r="C39" i="73"/>
  <c r="C38" i="73"/>
  <c r="C37" i="73"/>
  <c r="C36" i="73"/>
  <c r="C35" i="73"/>
  <c r="C34" i="73"/>
  <c r="C33" i="73"/>
  <c r="C32" i="73"/>
  <c r="C31" i="73"/>
  <c r="C30" i="73"/>
  <c r="C29" i="73"/>
  <c r="C28" i="73"/>
  <c r="C27" i="73"/>
  <c r="C26" i="73"/>
  <c r="C25" i="73"/>
  <c r="C24" i="73"/>
  <c r="C22" i="73"/>
  <c r="C21" i="73"/>
  <c r="C20" i="73"/>
  <c r="C19" i="73"/>
  <c r="C18" i="73"/>
  <c r="C17" i="73"/>
  <c r="C15" i="73"/>
  <c r="C14" i="73"/>
  <c r="C12" i="73"/>
  <c r="C7" i="73"/>
  <c r="D13" i="8"/>
  <c r="C13" i="8"/>
  <c r="O16" i="9"/>
  <c r="O19" i="9"/>
  <c r="P16" i="9"/>
  <c r="N16" i="9"/>
  <c r="N19" i="9"/>
  <c r="M16" i="9"/>
  <c r="M19" i="9" s="1"/>
  <c r="L16" i="9"/>
  <c r="L19" i="9"/>
  <c r="F16" i="9"/>
  <c r="E16" i="9"/>
  <c r="K16" i="9"/>
  <c r="K19" i="9"/>
  <c r="J16" i="9"/>
  <c r="J19" i="9" s="1"/>
  <c r="I16" i="9"/>
  <c r="H16" i="9"/>
  <c r="H19" i="9"/>
  <c r="G16" i="9"/>
  <c r="AA16" i="9"/>
  <c r="D14" i="5"/>
</calcChain>
</file>

<file path=xl/sharedStrings.xml><?xml version="1.0" encoding="utf-8"?>
<sst xmlns="http://schemas.openxmlformats.org/spreadsheetml/2006/main" count="324" uniqueCount="286">
  <si>
    <t xml:space="preserve">Глебовское сельское поселение </t>
  </si>
  <si>
    <t>Кисляковское  сельское поселение</t>
  </si>
  <si>
    <t xml:space="preserve">Новомихайловское сельское   поселение </t>
  </si>
  <si>
    <t xml:space="preserve">Полтавченское  сельское  поселение </t>
  </si>
  <si>
    <t xml:space="preserve">Шкуринское сельское  поселение </t>
  </si>
  <si>
    <t xml:space="preserve">Среднечубуркское   сельское  поселение </t>
  </si>
  <si>
    <t>Раздольненское   сельское  поселение</t>
  </si>
  <si>
    <t>Первомайское сельское  поселение</t>
  </si>
  <si>
    <t>Краснополянское сельское  поселение</t>
  </si>
  <si>
    <t>Красносельское сельское поселение</t>
  </si>
  <si>
    <t>Ильинское сельское поселение</t>
  </si>
  <si>
    <t xml:space="preserve">Кущевское сельское поселение </t>
  </si>
  <si>
    <t xml:space="preserve"> </t>
  </si>
  <si>
    <t>8-928-409-71-68</t>
  </si>
  <si>
    <t>Сельское поселение</t>
  </si>
  <si>
    <t>Шимко Татьяна Ивановна 8-909-45-28-108, 3-33-33</t>
  </si>
  <si>
    <t xml:space="preserve">Варич Наталья Викторовна 8-961-506-18-39, 3-22-86
</t>
  </si>
  <si>
    <t>Гурушкина Елена Владимировна 8-918-650-49-10, 3-86-94</t>
  </si>
  <si>
    <t xml:space="preserve">Коровайная Елена Леонидовна 8-905-404-52-43, 43-3-32
</t>
  </si>
  <si>
    <t xml:space="preserve">Калинина Александра Александровна 8-928-409-17-73, 3-51-78
</t>
  </si>
  <si>
    <t xml:space="preserve">Березовская Нина Михайловна 8-928-03-93-141, 4-92-96
</t>
  </si>
  <si>
    <t xml:space="preserve">Гончарова Наталья Ивановна 8-905-438-89-06, 4-97-25
</t>
  </si>
  <si>
    <t xml:space="preserve"> Баберцян Лилия Вячеславовна 8-960-481-22-76, 34-1-49
</t>
  </si>
  <si>
    <t xml:space="preserve">Бут Ирина Николаевна 8-908-682-81-73, 4-41-02
</t>
  </si>
  <si>
    <t xml:space="preserve">Мандрина Галина Васильевна 8-928-41-90-073, 4-52-64
</t>
  </si>
  <si>
    <t xml:space="preserve">Куницкая Наталья Евгеньевна 8-928-248-35-01, 5-57-59
</t>
  </si>
  <si>
    <t xml:space="preserve">Ильинское </t>
  </si>
  <si>
    <t xml:space="preserve">Среднечубуркское   </t>
  </si>
  <si>
    <t xml:space="preserve">Шкуринское </t>
  </si>
  <si>
    <t xml:space="preserve">Кущевское </t>
  </si>
  <si>
    <t>Наименование казачьего общество</t>
  </si>
  <si>
    <t>Красносельское хуторское казачье общество</t>
  </si>
  <si>
    <t>Кущёвское станичное казачье общество</t>
  </si>
  <si>
    <t>Кисляковское хуторское казачье общество</t>
  </si>
  <si>
    <t>Новомихайловское хуторское казачье общество</t>
  </si>
  <si>
    <t>Первомайское хуторское казачье общество</t>
  </si>
  <si>
    <t>Шкуринское хуторское казачье общество</t>
  </si>
  <si>
    <t>Краснополянское</t>
  </si>
  <si>
    <t>Красносельское</t>
  </si>
  <si>
    <t>Новомихайловское</t>
  </si>
  <si>
    <t>Первомайское</t>
  </si>
  <si>
    <t>Раздольненское</t>
  </si>
  <si>
    <t>8861-457-02-99</t>
  </si>
  <si>
    <t>8861-457-07-99</t>
  </si>
  <si>
    <t>Отдел правоохранка</t>
  </si>
  <si>
    <t>ГО  и ЧС</t>
  </si>
  <si>
    <t>Ленинградская</t>
  </si>
  <si>
    <t>Роман</t>
  </si>
  <si>
    <t>Павловская</t>
  </si>
  <si>
    <t>АНК</t>
  </si>
  <si>
    <t>8861-913-30-02</t>
  </si>
  <si>
    <t>Гендель Дмитрий Владимирович</t>
  </si>
  <si>
    <t>Правоохранка</t>
  </si>
  <si>
    <t>8861-913-31-10</t>
  </si>
  <si>
    <t xml:space="preserve">Староминская </t>
  </si>
  <si>
    <t>8-928-246-20-79</t>
  </si>
  <si>
    <t>Алексей Петрович</t>
  </si>
  <si>
    <t>район</t>
  </si>
  <si>
    <t>май</t>
  </si>
  <si>
    <t>Гаркуша Роман Евгеньевич</t>
  </si>
  <si>
    <t>за шесть месяцев</t>
  </si>
  <si>
    <t>Данные о количестве и результатах работы народных дружин за 06 месяцев 2016 года</t>
  </si>
  <si>
    <t>МО Кущёвский район</t>
  </si>
  <si>
    <t>Народных дружин/внесено в региональный реестр</t>
  </si>
  <si>
    <t>Казачьих дружин/внесено в региональный реестр</t>
  </si>
  <si>
    <t>Общественных объединений правоохранительной направленности/внесено в региональный реестр</t>
  </si>
  <si>
    <t>Народных дружинников</t>
  </si>
  <si>
    <t>Казачьих дружинников</t>
  </si>
  <si>
    <t>Членов общественных объединений правоохранительной направленности</t>
  </si>
  <si>
    <t>Народных дружин</t>
  </si>
  <si>
    <t>Создано в МО</t>
  </si>
  <si>
    <t>Общая численность внесённых в реестр</t>
  </si>
  <si>
    <t>Объём финансирования в 2016 году(тыс.руб)</t>
  </si>
  <si>
    <t>Оказано содействие в раскрытии преступлений</t>
  </si>
  <si>
    <t>Оказано содействие в розыске безвести пропавших</t>
  </si>
  <si>
    <t>Оказано содействие в выявлении адм.правонарушений</t>
  </si>
  <si>
    <r>
      <t>Казачьих дружи</t>
    </r>
    <r>
      <rPr>
        <b/>
        <sz val="12"/>
        <color indexed="8"/>
        <rFont val="Times New Roman"/>
        <family val="1"/>
        <charset val="204"/>
      </rPr>
      <t>н</t>
    </r>
  </si>
  <si>
    <t>11/0</t>
  </si>
  <si>
    <t>1/1</t>
  </si>
  <si>
    <t>38</t>
  </si>
  <si>
    <t>0</t>
  </si>
  <si>
    <t>Общественных объединений правоохранительной направленности</t>
  </si>
  <si>
    <t>177</t>
  </si>
  <si>
    <t>679</t>
  </si>
  <si>
    <t>59</t>
  </si>
  <si>
    <t>861-485-12-27 - секретарь антинаркотической комиссии района</t>
  </si>
  <si>
    <t>руководство</t>
  </si>
  <si>
    <t>тел.</t>
  </si>
  <si>
    <t>адрес</t>
  </si>
  <si>
    <t xml:space="preserve">Прищепа 
Галина Тимофеевна
 8-905-475-29-80, 4-84-77,
</t>
  </si>
  <si>
    <t xml:space="preserve">Клусковский Николай Петрович </t>
  </si>
  <si>
    <t>8-961-521-85-81</t>
  </si>
  <si>
    <t>Кущёвское районное казачье общество</t>
  </si>
  <si>
    <t>Сиденко Александр Александрович</t>
  </si>
  <si>
    <t>Строкин Сергей Евгеньевич</t>
  </si>
  <si>
    <t>Всего: 6 казачьих обществ + 1</t>
  </si>
  <si>
    <t>п. Первомайский, ул. Советская, д.10</t>
  </si>
  <si>
    <t>с. Новомихайловское, ул. Школьная, д.11</t>
  </si>
  <si>
    <t>ст. Кисляковская, ул. Красная,  д.150</t>
  </si>
  <si>
    <t>с. Раздольное, ул. Красная, д.60</t>
  </si>
  <si>
    <t>ст. Кущевская, ул. Красная, д.2 «а»</t>
  </si>
  <si>
    <t>ст. Шкуринская, ул. Ленина,  д.54</t>
  </si>
  <si>
    <t>ст. Кущевская по ул. Красная,  д.2 «а»</t>
  </si>
  <si>
    <t>Горбенко Владимир Викторович</t>
  </si>
  <si>
    <t>8-960-492-15-09</t>
  </si>
  <si>
    <t>Губа Юрий Михайлович</t>
  </si>
  <si>
    <t>8-918-177-08-41</t>
  </si>
  <si>
    <t>Назаренко Александр Степанович</t>
  </si>
  <si>
    <t>8-905-403-96-49</t>
  </si>
  <si>
    <t>Скалыгин Николай Викторович</t>
  </si>
  <si>
    <t>8-952-86-05-835</t>
  </si>
  <si>
    <t>8-928-41-89-821</t>
  </si>
  <si>
    <t>Олег Максименко</t>
  </si>
  <si>
    <t>освоено за шесть месяцев</t>
  </si>
  <si>
    <t>освоено за 9</t>
  </si>
  <si>
    <t>3й квартал</t>
  </si>
  <si>
    <t>12 месяцев выделено</t>
  </si>
  <si>
    <t>освоено</t>
  </si>
  <si>
    <t>Ф.И.О.</t>
  </si>
  <si>
    <t>Телефон</t>
  </si>
  <si>
    <t>Глебовское с.п.</t>
  </si>
  <si>
    <t>Ильинское с.п.</t>
  </si>
  <si>
    <t>Кисляковское  с.п.</t>
  </si>
  <si>
    <t>Краснополянское с.п.</t>
  </si>
  <si>
    <t>Красносельское с.п.</t>
  </si>
  <si>
    <t>Новомихайловское с.п.</t>
  </si>
  <si>
    <t>Первомайское с.п.</t>
  </si>
  <si>
    <t>Полтавченское  с.п.</t>
  </si>
  <si>
    <t>Раздольненское   с.п.</t>
  </si>
  <si>
    <t>Среднечубуркское   с.п.</t>
  </si>
  <si>
    <t>Шкуринское с.п.</t>
  </si>
  <si>
    <t>Кущевское с.п.</t>
  </si>
  <si>
    <t xml:space="preserve">Заместитель начальника ОУУП и ПДН </t>
  </si>
  <si>
    <t>Отдела МВД России по Кущёвскому району</t>
  </si>
  <si>
    <t>Н.И.Стукалова</t>
  </si>
  <si>
    <t xml:space="preserve">Главный специалист Отдела по ГО, ЧС, </t>
  </si>
  <si>
    <t xml:space="preserve">взаимодействию с силовыми структурами </t>
  </si>
  <si>
    <t>и общественными организациями</t>
  </si>
  <si>
    <t xml:space="preserve">администрации муниципального образования </t>
  </si>
  <si>
    <t>Кущёвский район</t>
  </si>
  <si>
    <t>Подпись</t>
  </si>
  <si>
    <t>Поселение</t>
  </si>
  <si>
    <t xml:space="preserve">Глебовское </t>
  </si>
  <si>
    <t xml:space="preserve">Кисляковское </t>
  </si>
  <si>
    <t xml:space="preserve">Полтавченское </t>
  </si>
  <si>
    <t>график</t>
  </si>
  <si>
    <t>план</t>
  </si>
  <si>
    <t>9.1.</t>
  </si>
  <si>
    <t>б.к.</t>
  </si>
  <si>
    <t>м.к.</t>
  </si>
  <si>
    <t>ок</t>
  </si>
  <si>
    <t>примечание:</t>
  </si>
  <si>
    <t>м.к. - маленький косяк</t>
  </si>
  <si>
    <t>б.к. - большой косячина</t>
  </si>
  <si>
    <t>ок - без замечаний</t>
  </si>
  <si>
    <t>освоено 03 месяца</t>
  </si>
  <si>
    <t>пртокол</t>
  </si>
  <si>
    <t>?</t>
  </si>
  <si>
    <t>освоено 06 месяцев</t>
  </si>
  <si>
    <t>всего поселения</t>
  </si>
  <si>
    <t>ОМВД Кущ район</t>
  </si>
  <si>
    <t>5-55-57       8 928 403 08 50</t>
  </si>
  <si>
    <t>Болотова Ольга викторовна</t>
  </si>
  <si>
    <t>Инспектор по исполнению АН ОУУПиПДН</t>
  </si>
  <si>
    <t xml:space="preserve"> 01.11.2014</t>
  </si>
  <si>
    <t>Численность чел. по состоянию на</t>
  </si>
  <si>
    <t>Проведено заседаний</t>
  </si>
  <si>
    <t>по инициативе ОВД</t>
  </si>
  <si>
    <t xml:space="preserve">по инициативе администрации </t>
  </si>
  <si>
    <t>Принято решений всего</t>
  </si>
  <si>
    <t>4.1</t>
  </si>
  <si>
    <t>4.2</t>
  </si>
  <si>
    <t>7.1</t>
  </si>
  <si>
    <t>7.2</t>
  </si>
  <si>
    <t>8.1</t>
  </si>
  <si>
    <t>8.2</t>
  </si>
  <si>
    <t>8.3</t>
  </si>
  <si>
    <t>8.2.1</t>
  </si>
  <si>
    <t>8.3.1</t>
  </si>
  <si>
    <t>СВЕДЕНИЯ</t>
  </si>
  <si>
    <t>«СОГЛАСОВАНО»</t>
  </si>
  <si>
    <t>Инспектор напрвления административного надзора ОУУП и ПДН ОМВД России по Кущевскому району</t>
  </si>
  <si>
    <t>Монзина Наталья Дмитриевна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</si>
  <si>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</si>
  <si>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</si>
  <si>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</si>
  <si>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</si>
  <si>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</si>
  <si>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</si>
  <si>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</si>
  <si>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</si>
  <si>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</si>
  <si>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</si>
  <si>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</si>
  <si>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Размещено информаций в СМИ о работе комиссии </t>
  </si>
  <si>
    <t>Костюрина Светлана Михайловна                                               Гурушкина Елена Владимировна</t>
  </si>
  <si>
    <t>Варичь Наталья Викторовна</t>
  </si>
  <si>
    <t>Сабирова Наталья Александровна</t>
  </si>
  <si>
    <t>Марушка Юлия Николаевна</t>
  </si>
  <si>
    <t>Калинина Александра Александровна</t>
  </si>
  <si>
    <t>Березовская    Нина   Михайловна                                                Иляшенко Марина Олеговна</t>
  </si>
  <si>
    <t>8-900-269 28 30                                          89528162118</t>
  </si>
  <si>
    <t>Иванченко Надежда Александровна</t>
  </si>
  <si>
    <t xml:space="preserve"> Ким Юлия Олеговна </t>
  </si>
  <si>
    <t>Клюквина Татьяна Александровна</t>
  </si>
  <si>
    <t>Бондаренко Анастасия Васильевна</t>
  </si>
  <si>
    <t>Список участников семинара-совещения по организации деятельности территориальных комисиий по профилактике правонарушений муниципального образования Кущевский район</t>
  </si>
  <si>
    <t>Марченко Илья Фридрихович</t>
  </si>
  <si>
    <t xml:space="preserve">Бескорцев Сергей Анатольевич                                                   Седова Наталья </t>
  </si>
  <si>
    <t>А.М.Бехтерев</t>
  </si>
  <si>
    <t>9</t>
  </si>
  <si>
    <t>8.5</t>
  </si>
  <si>
    <t>8.5.1</t>
  </si>
  <si>
    <t>8.5.2</t>
  </si>
  <si>
    <t>8.5.3</t>
  </si>
  <si>
    <t>8.5.4</t>
  </si>
  <si>
    <t>8.5.5</t>
  </si>
  <si>
    <t>8.5.6</t>
  </si>
  <si>
    <t>8.5.7</t>
  </si>
  <si>
    <t>8.5.8</t>
  </si>
  <si>
    <t>Ограничились рассмотрением</t>
  </si>
  <si>
    <t>обеспечение бесплатным горячим питанием или наборами продуктов, а также другими средствами для жизнедеятельности;</t>
  </si>
  <si>
    <t>о деятельности территориальных комиссий по профилактике правонарушений</t>
  </si>
  <si>
    <t>3</t>
  </si>
  <si>
    <t>1</t>
  </si>
  <si>
    <t>2</t>
  </si>
  <si>
    <t>№ п/п</t>
  </si>
  <si>
    <t>Перечень статистических показателей</t>
  </si>
  <si>
    <t>Количество территориальных комиссий</t>
  </si>
  <si>
    <t xml:space="preserve">Всего состоит граждан на учётах ОВД </t>
  </si>
  <si>
    <t>4</t>
  </si>
  <si>
    <t xml:space="preserve">Рассмотрено граждан всего, из них: </t>
  </si>
  <si>
    <t>по инициативе УИИ</t>
  </si>
  <si>
    <t>4.3</t>
  </si>
  <si>
    <t>Рассмотрено граждан из п. 4) состоящих на всех видах учета в ОВД, всего, из них:</t>
  </si>
  <si>
    <t>5.1</t>
  </si>
  <si>
    <t>Ранее судимых</t>
  </si>
  <si>
    <t>5.1.1</t>
  </si>
  <si>
    <t xml:space="preserve">Из них, адмнадзор </t>
  </si>
  <si>
    <t xml:space="preserve">Семейные дебоширы </t>
  </si>
  <si>
    <t>Больные алкоголизмом</t>
  </si>
  <si>
    <t>Больные наркоманией</t>
  </si>
  <si>
    <t>5.2</t>
  </si>
  <si>
    <t>5.3</t>
  </si>
  <si>
    <t>5.4</t>
  </si>
  <si>
    <t>5.5</t>
  </si>
  <si>
    <t xml:space="preserve">  Другие категории граждан, состоящих на учете в ОВД</t>
  </si>
  <si>
    <t>6.</t>
  </si>
  <si>
    <t>Рассмотрено граждан (из п. 4), состоящих на учете в УИИ УФСИН, всего</t>
  </si>
  <si>
    <t>7.</t>
  </si>
  <si>
    <t>Работа с родителями и несовершеннолетними</t>
  </si>
  <si>
    <t>Рассмотрено родителей, всего</t>
  </si>
  <si>
    <t>7.1.1</t>
  </si>
  <si>
    <t>из них состоящих на учете в ОВД</t>
  </si>
  <si>
    <t>Рассмотрено несовершеннолетних, всего</t>
  </si>
  <si>
    <t>7.2.1</t>
  </si>
  <si>
    <t xml:space="preserve">направлено ходатайств о привлечении к адм. ответственности </t>
  </si>
  <si>
    <t xml:space="preserve">рекомендовано обратится в организации здравоохранения </t>
  </si>
  <si>
    <t>из них посетили учреждения здравоохранения</t>
  </si>
  <si>
    <t>рекомендовано трудоустроиться всего, из них</t>
  </si>
  <si>
    <t>трудоустроились через цент занятости</t>
  </si>
  <si>
    <t>8.3.2</t>
  </si>
  <si>
    <t>трудоустроились самостоятельно</t>
  </si>
  <si>
    <t>8.4</t>
  </si>
  <si>
    <t xml:space="preserve">Оказано социальной помощи </t>
  </si>
  <si>
    <t>оказание помощи в оформлении и восстановлении утраченных документов получателей социальных услуг</t>
  </si>
  <si>
    <t>содействие в получении юридической помощи в том числе в защиты прав и законных интересов</t>
  </si>
  <si>
    <t>обучение навыкам поведения в быту и общественных местах</t>
  </si>
  <si>
    <t>обеспечение одеждой, обувью и другими предметами первой необходимости</t>
  </si>
  <si>
    <t>содействие в получении временного жилого помещения</t>
  </si>
  <si>
    <t>содействие в получении экстренной психологической помощи с привлечением к этой работе психологов и священнослужителей</t>
  </si>
  <si>
    <t>Другие виды помощи (в т.ч. внебюджетные источники)</t>
  </si>
  <si>
    <t>8.6</t>
  </si>
  <si>
    <t>Приложение 2.1</t>
  </si>
  <si>
    <t xml:space="preserve">  Приняты другие решения в рамках предоставленных полномочий</t>
  </si>
  <si>
    <t>8.7</t>
  </si>
  <si>
    <t>Направлено информаций о семьях, находящихся в социально-опасном положении, а также о правонарушениях несовершеннолетних либо их родителей в органы системы профилактики</t>
  </si>
  <si>
    <t xml:space="preserve">по Кущевскому району </t>
  </si>
  <si>
    <t>ИТОГО</t>
  </si>
  <si>
    <t xml:space="preserve">Участковый ОУУП и ПДН отдела МВД России       </t>
  </si>
  <si>
    <t xml:space="preserve">                                                                                                                                       </t>
  </si>
  <si>
    <t>Глава Первомайского с/п                                Поступаев</t>
  </si>
  <si>
    <t>М</t>
  </si>
  <si>
    <t>Н</t>
  </si>
  <si>
    <t>Азаренко А.В.</t>
  </si>
  <si>
    <t>Певомайского сельского поселения Кущевского района за октябрь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</si>
</sst>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_-* #,##0.0_р_._-;\-* #,##0.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</cellStyleXfs>
  <cellXfs count="222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distributed" wrapText="1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0" fontId="8" fillId="3" borderId="0" xfId="0" applyFont="1" applyFill="1"/>
    <xf numFmtId="0" fontId="7" fillId="3" borderId="1" xfId="0" applyFont="1" applyFill="1" applyBorder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/>
    <xf numFmtId="165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center" textRotation="90" wrapText="1" readingOrder="1"/>
    </xf>
    <xf numFmtId="0" fontId="10" fillId="0" borderId="0" xfId="0" applyFont="1" applyBorder="1" applyAlignment="1">
      <alignment horizontal="center" textRotation="90" wrapText="1" readingOrder="1"/>
    </xf>
    <xf numFmtId="49" fontId="10" fillId="0" borderId="0" xfId="0" applyNumberFormat="1" applyFont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/>
    </xf>
    <xf numFmtId="0" fontId="8" fillId="3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0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right" wrapText="1"/>
    </xf>
    <xf numFmtId="0" fontId="0" fillId="2" borderId="0" xfId="0" applyFill="1"/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0" fontId="0" fillId="4" borderId="0" xfId="0" applyFill="1"/>
    <xf numFmtId="1" fontId="0" fillId="2" borderId="0" xfId="0" applyNumberFormat="1" applyFill="1"/>
    <xf numFmtId="1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165" fontId="11" fillId="2" borderId="1" xfId="0" applyNumberFormat="1" applyFont="1" applyFill="1" applyBorder="1"/>
    <xf numFmtId="0" fontId="0" fillId="5" borderId="0" xfId="0" applyFill="1"/>
    <xf numFmtId="1" fontId="0" fillId="5" borderId="0" xfId="0" applyNumberFormat="1" applyFill="1"/>
    <xf numFmtId="0" fontId="12" fillId="2" borderId="0" xfId="0" applyFont="1" applyFill="1"/>
    <xf numFmtId="0" fontId="8" fillId="2" borderId="1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0" fontId="10" fillId="2" borderId="0" xfId="0" applyFont="1" applyFill="1" applyAlignment="1"/>
    <xf numFmtId="0" fontId="13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/>
    <xf numFmtId="0" fontId="14" fillId="2" borderId="0" xfId="0" applyFont="1" applyFill="1"/>
    <xf numFmtId="0" fontId="14" fillId="4" borderId="1" xfId="0" applyFont="1" applyFill="1" applyBorder="1" applyAlignment="1">
      <alignment horizontal="left" wrapText="1"/>
    </xf>
    <xf numFmtId="0" fontId="14" fillId="4" borderId="1" xfId="0" applyFont="1" applyFill="1" applyBorder="1"/>
    <xf numFmtId="0" fontId="14" fillId="4" borderId="1" xfId="0" applyFont="1" applyFill="1" applyBorder="1" applyAlignment="1">
      <alignment vertical="center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4" fillId="4" borderId="1" xfId="0" applyFont="1" applyFill="1" applyBorder="1" applyAlignment="1">
      <alignment horizontal="center"/>
    </xf>
    <xf numFmtId="1" fontId="0" fillId="2" borderId="1" xfId="0" applyNumberFormat="1" applyFill="1" applyBorder="1"/>
    <xf numFmtId="165" fontId="0" fillId="2" borderId="0" xfId="0" applyNumberFormat="1" applyFill="1"/>
    <xf numFmtId="0" fontId="14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/>
    <xf numFmtId="0" fontId="14" fillId="7" borderId="1" xfId="0" applyFont="1" applyFill="1" applyBorder="1" applyAlignment="1">
      <alignment vertical="center"/>
    </xf>
    <xf numFmtId="0" fontId="18" fillId="6" borderId="1" xfId="0" applyFont="1" applyFill="1" applyBorder="1"/>
    <xf numFmtId="165" fontId="10" fillId="0" borderId="1" xfId="0" applyNumberFormat="1" applyFont="1" applyBorder="1" applyAlignment="1">
      <alignment horizontal="center"/>
    </xf>
    <xf numFmtId="1" fontId="10" fillId="2" borderId="0" xfId="0" applyNumberFormat="1" applyFont="1" applyFill="1"/>
    <xf numFmtId="1" fontId="10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Alignment="1">
      <alignment horizontal="center"/>
    </xf>
    <xf numFmtId="166" fontId="6" fillId="2" borderId="0" xfId="4" applyNumberFormat="1" applyFont="1" applyFill="1"/>
    <xf numFmtId="1" fontId="10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left"/>
    </xf>
    <xf numFmtId="165" fontId="19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3" xfId="0" applyNumberFormat="1" applyFill="1" applyBorder="1"/>
    <xf numFmtId="1" fontId="0" fillId="2" borderId="1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left"/>
    </xf>
    <xf numFmtId="165" fontId="0" fillId="2" borderId="3" xfId="0" applyNumberFormat="1" applyFill="1" applyBorder="1" applyAlignment="1">
      <alignment horizontal="right"/>
    </xf>
    <xf numFmtId="165" fontId="0" fillId="2" borderId="1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center"/>
    </xf>
    <xf numFmtId="166" fontId="6" fillId="2" borderId="1" xfId="4" applyNumberFormat="1" applyFont="1" applyFill="1" applyBorder="1"/>
    <xf numFmtId="0" fontId="10" fillId="2" borderId="1" xfId="0" applyFont="1" applyFill="1" applyBorder="1"/>
    <xf numFmtId="1" fontId="10" fillId="2" borderId="1" xfId="0" applyNumberFormat="1" applyFont="1" applyFill="1" applyBorder="1" applyAlignment="1">
      <alignment horizontal="center" vertical="top" wrapText="1"/>
    </xf>
    <xf numFmtId="165" fontId="10" fillId="2" borderId="1" xfId="0" applyNumberFormat="1" applyFont="1" applyFill="1" applyBorder="1"/>
    <xf numFmtId="165" fontId="10" fillId="2" borderId="3" xfId="0" applyNumberFormat="1" applyFont="1" applyFill="1" applyBorder="1"/>
    <xf numFmtId="165" fontId="10" fillId="2" borderId="1" xfId="0" applyNumberFormat="1" applyFont="1" applyFill="1" applyBorder="1" applyAlignment="1">
      <alignment horizontal="right"/>
    </xf>
    <xf numFmtId="1" fontId="11" fillId="2" borderId="0" xfId="0" applyNumberFormat="1" applyFont="1" applyFill="1" applyAlignment="1">
      <alignment horizontal="left"/>
    </xf>
    <xf numFmtId="1" fontId="11" fillId="2" borderId="1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/>
    </xf>
    <xf numFmtId="165" fontId="11" fillId="2" borderId="1" xfId="0" applyNumberFormat="1" applyFont="1" applyFill="1" applyBorder="1" applyAlignment="1">
      <alignment horizontal="left"/>
    </xf>
    <xf numFmtId="165" fontId="20" fillId="2" borderId="0" xfId="0" applyNumberFormat="1" applyFont="1" applyFill="1" applyAlignment="1">
      <alignment horizontal="left"/>
    </xf>
    <xf numFmtId="165" fontId="11" fillId="2" borderId="0" xfId="0" applyNumberFormat="1" applyFont="1" applyFill="1" applyAlignment="1">
      <alignment horizontal="left"/>
    </xf>
    <xf numFmtId="165" fontId="0" fillId="2" borderId="0" xfId="0" applyNumberFormat="1" applyFill="1" applyAlignment="1">
      <alignment horizontal="right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textRotation="90" wrapText="1" readingOrder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distributed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49" fontId="0" fillId="0" borderId="0" xfId="0" applyNumberFormat="1" applyAlignment="1">
      <alignment horizontal="left" vertical="center" indent="1"/>
    </xf>
    <xf numFmtId="49" fontId="0" fillId="0" borderId="0" xfId="0" applyNumberFormat="1" applyAlignment="1">
      <alignment horizontal="left" vertical="center" wrapText="1" indent="1"/>
    </xf>
    <xf numFmtId="49" fontId="0" fillId="0" borderId="0" xfId="0" applyNumberFormat="1" applyFill="1" applyAlignment="1">
      <alignment horizontal="left" vertical="center" wrapText="1" indent="1"/>
    </xf>
    <xf numFmtId="0" fontId="10" fillId="0" borderId="0" xfId="0" applyFont="1" applyFill="1" applyAlignment="1">
      <alignment horizontal="right" vertical="center"/>
    </xf>
    <xf numFmtId="49" fontId="22" fillId="0" borderId="0" xfId="0" applyNumberFormat="1" applyFont="1" applyAlignment="1">
      <alignment horizontal="left" vertical="center" indent="1"/>
    </xf>
    <xf numFmtId="49" fontId="22" fillId="0" borderId="0" xfId="0" applyNumberFormat="1" applyFont="1" applyAlignment="1">
      <alignment horizontal="left" vertical="center" wrapText="1" indent="1"/>
    </xf>
    <xf numFmtId="49" fontId="22" fillId="2" borderId="0" xfId="0" applyNumberFormat="1" applyFont="1" applyFill="1"/>
    <xf numFmtId="0" fontId="10" fillId="4" borderId="0" xfId="0" applyFont="1" applyFill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49" fontId="24" fillId="0" borderId="0" xfId="0" applyNumberFormat="1" applyFont="1" applyAlignment="1">
      <alignment horizontal="left" vertical="center" wrapText="1" indent="1"/>
    </xf>
    <xf numFmtId="0" fontId="23" fillId="0" borderId="0" xfId="0" applyFont="1" applyFill="1" applyBorder="1" applyAlignment="1">
      <alignment horizontal="right" vertical="top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Fill="1" applyBorder="1" applyAlignment="1">
      <alignment horizontal="left" vertical="center" wrapText="1" indent="1"/>
    </xf>
    <xf numFmtId="0" fontId="23" fillId="0" borderId="0" xfId="0" applyFont="1" applyFill="1" applyBorder="1" applyAlignment="1">
      <alignment horizontal="right" vertical="center"/>
    </xf>
    <xf numFmtId="49" fontId="24" fillId="0" borderId="0" xfId="0" applyNumberFormat="1" applyFont="1" applyAlignment="1">
      <alignment horizontal="left" vertical="center" indent="1"/>
    </xf>
    <xf numFmtId="0" fontId="25" fillId="0" borderId="0" xfId="0" applyFont="1" applyFill="1" applyAlignment="1">
      <alignment horizontal="center" vertical="center" wrapText="1"/>
    </xf>
    <xf numFmtId="49" fontId="24" fillId="0" borderId="0" xfId="0" applyNumberFormat="1" applyFont="1"/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49" fontId="0" fillId="2" borderId="0" xfId="0" applyNumberFormat="1" applyFill="1"/>
    <xf numFmtId="49" fontId="0" fillId="2" borderId="0" xfId="0" applyNumberFormat="1" applyFont="1" applyFill="1"/>
    <xf numFmtId="49" fontId="26" fillId="2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 indent="1"/>
    </xf>
    <xf numFmtId="1" fontId="26" fillId="3" borderId="1" xfId="0" applyNumberFormat="1" applyFont="1" applyFill="1" applyBorder="1" applyAlignment="1">
      <alignment horizontal="center" textRotation="90" wrapText="1"/>
    </xf>
    <xf numFmtId="0" fontId="26" fillId="0" borderId="1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26" fillId="2" borderId="1" xfId="0" applyFont="1" applyFill="1" applyBorder="1" applyAlignment="1">
      <alignment horizontal="center" textRotation="90" wrapText="1"/>
    </xf>
    <xf numFmtId="49" fontId="27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 indent="1"/>
    </xf>
    <xf numFmtId="1" fontId="27" fillId="2" borderId="1" xfId="0" applyNumberFormat="1" applyFont="1" applyFill="1" applyBorder="1" applyAlignment="1">
      <alignment horizontal="center" vertical="center" wrapText="1"/>
    </xf>
    <xf numFmtId="1" fontId="27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 indent="1"/>
    </xf>
    <xf numFmtId="1" fontId="26" fillId="2" borderId="1" xfId="0" applyNumberFormat="1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left" wrapText="1"/>
    </xf>
    <xf numFmtId="1" fontId="28" fillId="2" borderId="1" xfId="0" applyNumberFormat="1" applyFont="1" applyFill="1" applyBorder="1" applyAlignment="1">
      <alignment horizontal="center"/>
    </xf>
    <xf numFmtId="1" fontId="29" fillId="2" borderId="1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15" xfId="0" applyFont="1" applyBorder="1" applyAlignment="1">
      <alignment horizontal="center" vertical="center" textRotation="90" wrapText="1" readingOrder="1"/>
    </xf>
    <xf numFmtId="0" fontId="0" fillId="0" borderId="16" xfId="0" applyBorder="1" applyAlignment="1"/>
    <xf numFmtId="0" fontId="0" fillId="0" borderId="17" xfId="0" applyBorder="1" applyAlignment="1"/>
    <xf numFmtId="0" fontId="10" fillId="0" borderId="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5">
    <cellStyle name="Excel Built-in Normal" xfId="1"/>
    <cellStyle name="Обычный" xfId="0" builtinId="0"/>
    <cellStyle name="Обычный 2" xfId="2"/>
    <cellStyle name="Обычный 7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D16"/>
  <sheetViews>
    <sheetView topLeftCell="B1" workbookViewId="0">
      <selection activeCell="C17" sqref="C17"/>
    </sheetView>
  </sheetViews>
  <sheetFormatPr defaultColWidth="9.140625" defaultRowHeight="15" x14ac:dyDescent="0.25"/>
  <cols>
    <col min="1" max="1" width="1.85546875" style="23" customWidth="1"/>
    <col min="2" max="2" width="40.7109375" style="23" customWidth="1"/>
    <col min="3" max="3" width="36.85546875" style="42" customWidth="1"/>
    <col min="4" max="4" width="37.140625" style="23" customWidth="1"/>
    <col min="5" max="5" width="23.140625" style="23" customWidth="1"/>
    <col min="6" max="16384" width="9.140625" style="23"/>
  </cols>
  <sheetData>
    <row r="2" spans="2:4" x14ac:dyDescent="0.25">
      <c r="B2" s="24" t="s">
        <v>46</v>
      </c>
      <c r="C2" s="40" t="s">
        <v>47</v>
      </c>
      <c r="D2" s="28"/>
    </row>
    <row r="3" spans="2:4" ht="15.75" x14ac:dyDescent="0.25">
      <c r="B3" s="39" t="s">
        <v>44</v>
      </c>
      <c r="C3" s="44" t="s">
        <v>42</v>
      </c>
      <c r="D3" s="36" t="s">
        <v>59</v>
      </c>
    </row>
    <row r="4" spans="2:4" ht="15.75" x14ac:dyDescent="0.25">
      <c r="B4" s="39" t="s">
        <v>45</v>
      </c>
      <c r="C4" s="44" t="s">
        <v>43</v>
      </c>
      <c r="D4" s="35"/>
    </row>
    <row r="5" spans="2:4" x14ac:dyDescent="0.25">
      <c r="B5" s="39"/>
      <c r="C5" s="46"/>
      <c r="D5" s="37"/>
    </row>
    <row r="6" spans="2:4" s="26" customFormat="1" x14ac:dyDescent="0.25">
      <c r="B6" s="27" t="s">
        <v>48</v>
      </c>
      <c r="C6" s="41" t="s">
        <v>51</v>
      </c>
      <c r="D6" s="38"/>
    </row>
    <row r="7" spans="2:4" x14ac:dyDescent="0.25">
      <c r="B7" s="39" t="s">
        <v>49</v>
      </c>
      <c r="C7" s="44" t="s">
        <v>50</v>
      </c>
      <c r="D7" s="37"/>
    </row>
    <row r="8" spans="2:4" x14ac:dyDescent="0.25">
      <c r="B8" s="39" t="s">
        <v>52</v>
      </c>
      <c r="C8" s="44" t="s">
        <v>53</v>
      </c>
      <c r="D8" s="37"/>
    </row>
    <row r="9" spans="2:4" x14ac:dyDescent="0.25">
      <c r="B9" s="47"/>
      <c r="C9" s="48"/>
      <c r="D9" s="37"/>
    </row>
    <row r="10" spans="2:4" x14ac:dyDescent="0.25">
      <c r="B10" s="28"/>
      <c r="C10" s="43" t="s">
        <v>56</v>
      </c>
      <c r="D10" s="37"/>
    </row>
    <row r="11" spans="2:4" s="25" customFormat="1" ht="14.25" x14ac:dyDescent="0.2">
      <c r="B11" s="39" t="s">
        <v>54</v>
      </c>
      <c r="C11" s="44" t="s">
        <v>55</v>
      </c>
      <c r="D11" s="39"/>
    </row>
    <row r="13" spans="2:4" s="56" customFormat="1" ht="37.5" customHeight="1" x14ac:dyDescent="0.25">
      <c r="B13" s="54" t="s">
        <v>85</v>
      </c>
      <c r="C13" s="45" t="s">
        <v>112</v>
      </c>
      <c r="D13" s="55"/>
    </row>
    <row r="14" spans="2:4" ht="20.25" customHeight="1" x14ac:dyDescent="0.25">
      <c r="B14" s="23" t="s">
        <v>160</v>
      </c>
    </row>
    <row r="15" spans="2:4" ht="21.75" customHeight="1" x14ac:dyDescent="0.25">
      <c r="B15" s="23" t="s">
        <v>163</v>
      </c>
      <c r="C15" s="42" t="s">
        <v>162</v>
      </c>
      <c r="D15" s="23" t="s">
        <v>161</v>
      </c>
    </row>
    <row r="16" spans="2:4" x14ac:dyDescent="0.25">
      <c r="B16" s="23" t="s">
        <v>181</v>
      </c>
      <c r="C16" s="42" t="s">
        <v>182</v>
      </c>
      <c r="D16" s="23" t="s">
        <v>161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zoomScale="80" zoomScaleNormal="80" workbookViewId="0">
      <selection activeCell="C17" sqref="C17"/>
    </sheetView>
  </sheetViews>
  <sheetFormatPr defaultColWidth="29.42578125" defaultRowHeight="29.25" customHeight="1" x14ac:dyDescent="0.25"/>
  <cols>
    <col min="1" max="1" width="4.28515625" style="11" customWidth="1"/>
    <col min="2" max="2" width="44.140625" style="2" customWidth="1"/>
    <col min="3" max="3" width="60.5703125" style="7" customWidth="1"/>
    <col min="4" max="4" width="12.28515625" style="11" customWidth="1"/>
    <col min="5" max="5" width="14.28515625" style="11" customWidth="1"/>
    <col min="6" max="16384" width="29.42578125" style="11"/>
  </cols>
  <sheetData>
    <row r="2" spans="1:5" s="14" customFormat="1" ht="21" customHeight="1" x14ac:dyDescent="0.25">
      <c r="A2" s="8"/>
      <c r="B2" s="153" t="s">
        <v>0</v>
      </c>
      <c r="C2" s="149" t="s">
        <v>17</v>
      </c>
      <c r="D2" s="13">
        <v>295</v>
      </c>
    </row>
    <row r="3" spans="1:5" ht="21" customHeight="1" x14ac:dyDescent="0.25">
      <c r="A3" s="2"/>
      <c r="B3" s="154" t="s">
        <v>10</v>
      </c>
      <c r="C3" s="150" t="s">
        <v>16</v>
      </c>
      <c r="D3" s="13">
        <v>135</v>
      </c>
    </row>
    <row r="4" spans="1:5" ht="21" customHeight="1" x14ac:dyDescent="0.25">
      <c r="A4" s="2"/>
      <c r="B4" s="148" t="s">
        <v>1</v>
      </c>
      <c r="C4" s="150" t="s">
        <v>18</v>
      </c>
      <c r="D4" s="13">
        <v>580</v>
      </c>
      <c r="E4" s="14"/>
    </row>
    <row r="5" spans="1:5" ht="21" customHeight="1" x14ac:dyDescent="0.25">
      <c r="A5" s="2"/>
      <c r="B5" s="148" t="s">
        <v>8</v>
      </c>
      <c r="C5" s="150" t="s">
        <v>15</v>
      </c>
      <c r="D5" s="13">
        <v>501</v>
      </c>
    </row>
    <row r="6" spans="1:5" ht="21" customHeight="1" x14ac:dyDescent="0.25">
      <c r="A6" s="2"/>
      <c r="B6" s="154" t="s">
        <v>9</v>
      </c>
      <c r="C6" s="150" t="s">
        <v>19</v>
      </c>
      <c r="D6" s="10">
        <v>1018</v>
      </c>
    </row>
    <row r="7" spans="1:5" ht="21" customHeight="1" x14ac:dyDescent="0.25">
      <c r="A7" s="2"/>
      <c r="B7" s="154" t="s">
        <v>2</v>
      </c>
      <c r="C7" s="150" t="s">
        <v>20</v>
      </c>
      <c r="D7" s="10">
        <v>315</v>
      </c>
      <c r="E7" s="14"/>
    </row>
    <row r="8" spans="1:5" s="49" customFormat="1" ht="21" customHeight="1" x14ac:dyDescent="0.25">
      <c r="A8" s="5" t="s">
        <v>12</v>
      </c>
      <c r="B8" s="17" t="s">
        <v>7</v>
      </c>
      <c r="C8" s="151" t="s">
        <v>89</v>
      </c>
      <c r="D8" s="50">
        <v>103</v>
      </c>
    </row>
    <row r="9" spans="1:5" ht="21" customHeight="1" x14ac:dyDescent="0.25">
      <c r="A9" s="2"/>
      <c r="B9" s="154" t="s">
        <v>3</v>
      </c>
      <c r="C9" s="150" t="s">
        <v>21</v>
      </c>
      <c r="D9" s="10">
        <v>131</v>
      </c>
    </row>
    <row r="10" spans="1:5" s="4" customFormat="1" ht="21" customHeight="1" x14ac:dyDescent="0.25">
      <c r="A10" s="2"/>
      <c r="B10" s="148" t="s">
        <v>6</v>
      </c>
      <c r="C10" s="150" t="s">
        <v>22</v>
      </c>
      <c r="D10" s="9">
        <v>86</v>
      </c>
      <c r="E10" s="4">
        <v>1400</v>
      </c>
    </row>
    <row r="11" spans="1:5" ht="21" customHeight="1" x14ac:dyDescent="0.25">
      <c r="A11" s="2"/>
      <c r="B11" s="148" t="s">
        <v>5</v>
      </c>
      <c r="C11" s="150" t="s">
        <v>23</v>
      </c>
      <c r="D11" s="10">
        <v>322</v>
      </c>
    </row>
    <row r="12" spans="1:5" ht="21" customHeight="1" x14ac:dyDescent="0.25">
      <c r="A12" s="2"/>
      <c r="B12" s="154" t="s">
        <v>4</v>
      </c>
      <c r="C12" s="150" t="s">
        <v>24</v>
      </c>
      <c r="D12" s="10">
        <v>3469</v>
      </c>
    </row>
    <row r="13" spans="1:5" s="16" customFormat="1" ht="21" customHeight="1" x14ac:dyDescent="0.25">
      <c r="A13" s="5"/>
      <c r="B13" s="155" t="s">
        <v>11</v>
      </c>
      <c r="C13" s="152" t="s">
        <v>25</v>
      </c>
      <c r="D13" s="15">
        <v>612</v>
      </c>
    </row>
    <row r="14" spans="1:5" ht="21" customHeight="1" x14ac:dyDescent="0.25">
      <c r="B14" s="1"/>
      <c r="C14" s="12"/>
      <c r="D14" s="10">
        <f>SUM(D2:D13)</f>
        <v>7567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8"/>
  <sheetViews>
    <sheetView view="pageBreakPreview" topLeftCell="A4" zoomScale="115" zoomScaleSheetLayoutView="115" workbookViewId="0">
      <selection activeCell="D1" sqref="D1"/>
    </sheetView>
  </sheetViews>
  <sheetFormatPr defaultColWidth="9.140625" defaultRowHeight="15.75" x14ac:dyDescent="0.25"/>
  <cols>
    <col min="1" max="1" width="3.85546875" style="4" customWidth="1"/>
    <col min="2" max="2" width="31.28515625" style="4" customWidth="1"/>
    <col min="3" max="4" width="13" style="4" customWidth="1"/>
    <col min="5" max="5" width="22.85546875" style="4" customWidth="1"/>
    <col min="6" max="6" width="18.140625" style="4" customWidth="1"/>
    <col min="7" max="7" width="22.7109375" style="52" customWidth="1"/>
    <col min="8" max="16384" width="9.140625" style="4"/>
  </cols>
  <sheetData>
    <row r="1" spans="1:7" x14ac:dyDescent="0.25">
      <c r="G1" s="53"/>
    </row>
    <row r="2" spans="1:7" x14ac:dyDescent="0.25">
      <c r="G2" s="53"/>
    </row>
    <row r="3" spans="1:7" ht="16.5" thickBot="1" x14ac:dyDescent="0.3">
      <c r="G3" s="53"/>
    </row>
    <row r="4" spans="1:7" ht="58.5" customHeight="1" x14ac:dyDescent="0.25">
      <c r="A4" s="200"/>
      <c r="B4" s="202" t="s">
        <v>30</v>
      </c>
      <c r="C4" s="204" t="s">
        <v>165</v>
      </c>
      <c r="D4" s="205"/>
      <c r="E4" s="202" t="s">
        <v>86</v>
      </c>
      <c r="F4" s="202" t="s">
        <v>87</v>
      </c>
      <c r="G4" s="198" t="s">
        <v>88</v>
      </c>
    </row>
    <row r="5" spans="1:7" s="2" customFormat="1" ht="30" customHeight="1" x14ac:dyDescent="0.25">
      <c r="A5" s="201"/>
      <c r="B5" s="203"/>
      <c r="C5" s="18" t="s">
        <v>164</v>
      </c>
      <c r="D5" s="138">
        <v>42309</v>
      </c>
      <c r="E5" s="203"/>
      <c r="F5" s="203"/>
      <c r="G5" s="199"/>
    </row>
    <row r="6" spans="1:7" ht="30" customHeight="1" x14ac:dyDescent="0.25">
      <c r="A6" s="139">
        <v>1</v>
      </c>
      <c r="B6" s="3" t="s">
        <v>32</v>
      </c>
      <c r="C6" s="135">
        <v>210</v>
      </c>
      <c r="D6" s="135">
        <v>112</v>
      </c>
      <c r="E6" s="137" t="s">
        <v>90</v>
      </c>
      <c r="F6" s="145" t="s">
        <v>91</v>
      </c>
      <c r="G6" s="140" t="s">
        <v>100</v>
      </c>
    </row>
    <row r="7" spans="1:7" ht="30" x14ac:dyDescent="0.25">
      <c r="A7" s="139">
        <v>2</v>
      </c>
      <c r="B7" s="3" t="s">
        <v>31</v>
      </c>
      <c r="C7" s="135">
        <v>56</v>
      </c>
      <c r="D7" s="135">
        <v>61</v>
      </c>
      <c r="E7" s="137" t="s">
        <v>94</v>
      </c>
      <c r="F7" s="146" t="s">
        <v>104</v>
      </c>
      <c r="G7" s="140" t="s">
        <v>99</v>
      </c>
    </row>
    <row r="8" spans="1:7" ht="32.25" customHeight="1" x14ac:dyDescent="0.25">
      <c r="A8" s="139">
        <v>3</v>
      </c>
      <c r="B8" s="3" t="s">
        <v>33</v>
      </c>
      <c r="C8" s="135">
        <v>46</v>
      </c>
      <c r="D8" s="135">
        <v>46</v>
      </c>
      <c r="E8" s="137" t="s">
        <v>105</v>
      </c>
      <c r="F8" s="145" t="s">
        <v>106</v>
      </c>
      <c r="G8" s="140" t="s">
        <v>98</v>
      </c>
    </row>
    <row r="9" spans="1:7" ht="30" x14ac:dyDescent="0.25">
      <c r="A9" s="139">
        <v>4</v>
      </c>
      <c r="B9" s="3" t="s">
        <v>34</v>
      </c>
      <c r="C9" s="135">
        <v>52</v>
      </c>
      <c r="D9" s="135">
        <v>56</v>
      </c>
      <c r="E9" s="137" t="s">
        <v>109</v>
      </c>
      <c r="F9" s="145" t="s">
        <v>110</v>
      </c>
      <c r="G9" s="140" t="s">
        <v>97</v>
      </c>
    </row>
    <row r="10" spans="1:7" ht="33" customHeight="1" x14ac:dyDescent="0.25">
      <c r="A10" s="139">
        <v>5</v>
      </c>
      <c r="B10" s="3" t="s">
        <v>35</v>
      </c>
      <c r="C10" s="135">
        <v>162</v>
      </c>
      <c r="D10" s="135">
        <v>97</v>
      </c>
      <c r="E10" s="137" t="s">
        <v>107</v>
      </c>
      <c r="F10" s="147" t="s">
        <v>108</v>
      </c>
      <c r="G10" s="140" t="s">
        <v>96</v>
      </c>
    </row>
    <row r="11" spans="1:7" ht="32.25" customHeight="1" x14ac:dyDescent="0.25">
      <c r="A11" s="139">
        <v>6</v>
      </c>
      <c r="B11" s="3" t="s">
        <v>36</v>
      </c>
      <c r="C11" s="135">
        <v>152</v>
      </c>
      <c r="D11" s="135">
        <v>138</v>
      </c>
      <c r="E11" s="137" t="s">
        <v>103</v>
      </c>
      <c r="F11" s="145" t="s">
        <v>111</v>
      </c>
      <c r="G11" s="140" t="s">
        <v>101</v>
      </c>
    </row>
    <row r="12" spans="1:7" ht="30" customHeight="1" x14ac:dyDescent="0.25">
      <c r="A12" s="139">
        <v>7</v>
      </c>
      <c r="B12" s="9" t="s">
        <v>92</v>
      </c>
      <c r="C12" s="135"/>
      <c r="D12" s="135"/>
      <c r="E12" s="137" t="s">
        <v>93</v>
      </c>
      <c r="F12" s="145" t="s">
        <v>13</v>
      </c>
      <c r="G12" s="140" t="s">
        <v>102</v>
      </c>
    </row>
    <row r="13" spans="1:7" ht="16.5" thickBot="1" x14ac:dyDescent="0.3">
      <c r="A13" s="141"/>
      <c r="B13" s="142" t="s">
        <v>95</v>
      </c>
      <c r="C13" s="136">
        <f>SUM(C6:C11)</f>
        <v>678</v>
      </c>
      <c r="D13" s="136">
        <f>SUM(D6:D11)</f>
        <v>510</v>
      </c>
      <c r="E13" s="142"/>
      <c r="F13" s="143"/>
      <c r="G13" s="144"/>
    </row>
    <row r="14" spans="1:7" x14ac:dyDescent="0.25">
      <c r="G14" s="53"/>
    </row>
    <row r="15" spans="1:7" x14ac:dyDescent="0.25">
      <c r="G15" s="53"/>
    </row>
    <row r="16" spans="1:7" x14ac:dyDescent="0.25">
      <c r="G16" s="53"/>
    </row>
    <row r="17" spans="7:7" x14ac:dyDescent="0.25">
      <c r="G17" s="53"/>
    </row>
    <row r="18" spans="7:7" x14ac:dyDescent="0.25">
      <c r="G18" s="53"/>
    </row>
    <row r="19" spans="7:7" x14ac:dyDescent="0.25">
      <c r="G19" s="53"/>
    </row>
    <row r="20" spans="7:7" x14ac:dyDescent="0.25">
      <c r="G20" s="53"/>
    </row>
    <row r="21" spans="7:7" x14ac:dyDescent="0.25">
      <c r="G21" s="53"/>
    </row>
    <row r="22" spans="7:7" x14ac:dyDescent="0.25">
      <c r="G22" s="53"/>
    </row>
    <row r="23" spans="7:7" x14ac:dyDescent="0.25">
      <c r="G23" s="53"/>
    </row>
    <row r="24" spans="7:7" x14ac:dyDescent="0.25">
      <c r="G24" s="53"/>
    </row>
    <row r="25" spans="7:7" x14ac:dyDescent="0.25">
      <c r="G25" s="53"/>
    </row>
    <row r="26" spans="7:7" x14ac:dyDescent="0.25">
      <c r="G26" s="53"/>
    </row>
    <row r="27" spans="7:7" x14ac:dyDescent="0.25">
      <c r="G27" s="53"/>
    </row>
    <row r="28" spans="7:7" x14ac:dyDescent="0.25">
      <c r="G28" s="53"/>
    </row>
    <row r="29" spans="7:7" x14ac:dyDescent="0.25">
      <c r="G29" s="53"/>
    </row>
    <row r="30" spans="7:7" x14ac:dyDescent="0.25">
      <c r="G30" s="53"/>
    </row>
    <row r="31" spans="7:7" x14ac:dyDescent="0.25">
      <c r="G31" s="53"/>
    </row>
    <row r="32" spans="7:7" x14ac:dyDescent="0.25">
      <c r="G32" s="53"/>
    </row>
    <row r="33" spans="7:7" x14ac:dyDescent="0.25">
      <c r="G33" s="53"/>
    </row>
    <row r="34" spans="7:7" x14ac:dyDescent="0.25">
      <c r="G34" s="53"/>
    </row>
    <row r="35" spans="7:7" x14ac:dyDescent="0.25">
      <c r="G35" s="53"/>
    </row>
    <row r="36" spans="7:7" x14ac:dyDescent="0.25">
      <c r="G36" s="53"/>
    </row>
    <row r="37" spans="7:7" x14ac:dyDescent="0.25">
      <c r="G37" s="53"/>
    </row>
    <row r="38" spans="7:7" x14ac:dyDescent="0.25">
      <c r="G38" s="53"/>
    </row>
    <row r="39" spans="7:7" x14ac:dyDescent="0.25">
      <c r="G39" s="53"/>
    </row>
    <row r="40" spans="7:7" x14ac:dyDescent="0.25">
      <c r="G40" s="53"/>
    </row>
    <row r="41" spans="7:7" x14ac:dyDescent="0.25">
      <c r="G41" s="53"/>
    </row>
    <row r="42" spans="7:7" x14ac:dyDescent="0.25">
      <c r="G42" s="53"/>
    </row>
    <row r="43" spans="7:7" x14ac:dyDescent="0.25">
      <c r="G43" s="53"/>
    </row>
    <row r="44" spans="7:7" x14ac:dyDescent="0.25">
      <c r="G44" s="53"/>
    </row>
    <row r="45" spans="7:7" x14ac:dyDescent="0.25">
      <c r="G45" s="53"/>
    </row>
    <row r="46" spans="7:7" x14ac:dyDescent="0.25">
      <c r="G46" s="53"/>
    </row>
    <row r="47" spans="7:7" x14ac:dyDescent="0.25">
      <c r="G47" s="53"/>
    </row>
    <row r="48" spans="7:7" x14ac:dyDescent="0.25">
      <c r="G48" s="53"/>
    </row>
    <row r="49" spans="7:7" x14ac:dyDescent="0.25">
      <c r="G49" s="53"/>
    </row>
    <row r="50" spans="7:7" x14ac:dyDescent="0.25">
      <c r="G50" s="53"/>
    </row>
    <row r="51" spans="7:7" x14ac:dyDescent="0.25">
      <c r="G51" s="53"/>
    </row>
    <row r="52" spans="7:7" x14ac:dyDescent="0.25">
      <c r="G52" s="53"/>
    </row>
    <row r="53" spans="7:7" x14ac:dyDescent="0.25">
      <c r="G53" s="53"/>
    </row>
    <row r="54" spans="7:7" x14ac:dyDescent="0.25">
      <c r="G54" s="53"/>
    </row>
    <row r="55" spans="7:7" x14ac:dyDescent="0.25">
      <c r="G55" s="53"/>
    </row>
    <row r="56" spans="7:7" x14ac:dyDescent="0.25">
      <c r="G56" s="53"/>
    </row>
    <row r="57" spans="7:7" x14ac:dyDescent="0.25">
      <c r="G57" s="53"/>
    </row>
    <row r="58" spans="7:7" x14ac:dyDescent="0.25">
      <c r="G58" s="53"/>
    </row>
    <row r="59" spans="7:7" x14ac:dyDescent="0.25">
      <c r="G59" s="53"/>
    </row>
    <row r="60" spans="7:7" x14ac:dyDescent="0.25">
      <c r="G60" s="53"/>
    </row>
    <row r="61" spans="7:7" x14ac:dyDescent="0.25">
      <c r="G61" s="53"/>
    </row>
    <row r="62" spans="7:7" x14ac:dyDescent="0.25">
      <c r="G62" s="53"/>
    </row>
    <row r="63" spans="7:7" x14ac:dyDescent="0.25">
      <c r="G63" s="53"/>
    </row>
    <row r="64" spans="7:7" x14ac:dyDescent="0.25">
      <c r="G64" s="53"/>
    </row>
    <row r="65" spans="7:7" x14ac:dyDescent="0.25">
      <c r="G65" s="53"/>
    </row>
    <row r="66" spans="7:7" x14ac:dyDescent="0.25">
      <c r="G66" s="53"/>
    </row>
    <row r="67" spans="7:7" x14ac:dyDescent="0.25">
      <c r="G67" s="53"/>
    </row>
    <row r="68" spans="7:7" x14ac:dyDescent="0.25">
      <c r="G68" s="53"/>
    </row>
    <row r="69" spans="7:7" x14ac:dyDescent="0.25">
      <c r="G69" s="53"/>
    </row>
    <row r="70" spans="7:7" x14ac:dyDescent="0.25">
      <c r="G70" s="53"/>
    </row>
    <row r="71" spans="7:7" x14ac:dyDescent="0.25">
      <c r="G71" s="53"/>
    </row>
    <row r="72" spans="7:7" x14ac:dyDescent="0.25">
      <c r="G72" s="53"/>
    </row>
    <row r="73" spans="7:7" x14ac:dyDescent="0.25">
      <c r="G73" s="53"/>
    </row>
    <row r="74" spans="7:7" x14ac:dyDescent="0.25">
      <c r="G74" s="53"/>
    </row>
    <row r="75" spans="7:7" x14ac:dyDescent="0.25">
      <c r="G75" s="53"/>
    </row>
    <row r="76" spans="7:7" x14ac:dyDescent="0.25">
      <c r="G76" s="53"/>
    </row>
    <row r="77" spans="7:7" x14ac:dyDescent="0.25">
      <c r="G77" s="53"/>
    </row>
    <row r="78" spans="7:7" x14ac:dyDescent="0.25">
      <c r="G78" s="53"/>
    </row>
    <row r="79" spans="7:7" x14ac:dyDescent="0.25">
      <c r="G79" s="53"/>
    </row>
    <row r="80" spans="7:7" x14ac:dyDescent="0.25">
      <c r="G80" s="53"/>
    </row>
    <row r="81" spans="7:7" x14ac:dyDescent="0.25">
      <c r="G81" s="53"/>
    </row>
    <row r="82" spans="7:7" x14ac:dyDescent="0.25">
      <c r="G82" s="53"/>
    </row>
    <row r="83" spans="7:7" x14ac:dyDescent="0.25">
      <c r="G83" s="53"/>
    </row>
    <row r="84" spans="7:7" x14ac:dyDescent="0.25">
      <c r="G84" s="53"/>
    </row>
    <row r="85" spans="7:7" x14ac:dyDescent="0.25">
      <c r="G85" s="53"/>
    </row>
    <row r="86" spans="7:7" x14ac:dyDescent="0.25">
      <c r="G86" s="53"/>
    </row>
    <row r="87" spans="7:7" x14ac:dyDescent="0.25">
      <c r="G87" s="53"/>
    </row>
    <row r="88" spans="7:7" x14ac:dyDescent="0.25">
      <c r="G88" s="53"/>
    </row>
    <row r="89" spans="7:7" x14ac:dyDescent="0.25">
      <c r="G89" s="53"/>
    </row>
    <row r="90" spans="7:7" x14ac:dyDescent="0.25">
      <c r="G90" s="53"/>
    </row>
    <row r="91" spans="7:7" x14ac:dyDescent="0.25">
      <c r="G91" s="53"/>
    </row>
    <row r="92" spans="7:7" x14ac:dyDescent="0.25">
      <c r="G92" s="53"/>
    </row>
    <row r="93" spans="7:7" x14ac:dyDescent="0.25">
      <c r="G93" s="53"/>
    </row>
    <row r="94" spans="7:7" x14ac:dyDescent="0.25">
      <c r="G94" s="53"/>
    </row>
    <row r="95" spans="7:7" x14ac:dyDescent="0.25">
      <c r="G95" s="53"/>
    </row>
    <row r="96" spans="7:7" x14ac:dyDescent="0.25">
      <c r="G96" s="53"/>
    </row>
    <row r="97" spans="7:7" x14ac:dyDescent="0.25">
      <c r="G97" s="53"/>
    </row>
    <row r="98" spans="7:7" x14ac:dyDescent="0.25">
      <c r="G98" s="53"/>
    </row>
    <row r="99" spans="7:7" x14ac:dyDescent="0.25">
      <c r="G99" s="53"/>
    </row>
    <row r="100" spans="7:7" x14ac:dyDescent="0.25">
      <c r="G100" s="53"/>
    </row>
    <row r="101" spans="7:7" x14ac:dyDescent="0.25">
      <c r="G101" s="53"/>
    </row>
    <row r="102" spans="7:7" x14ac:dyDescent="0.25">
      <c r="G102" s="53"/>
    </row>
    <row r="103" spans="7:7" x14ac:dyDescent="0.25">
      <c r="G103" s="53"/>
    </row>
    <row r="104" spans="7:7" x14ac:dyDescent="0.25">
      <c r="G104" s="53"/>
    </row>
    <row r="105" spans="7:7" x14ac:dyDescent="0.25">
      <c r="G105" s="53"/>
    </row>
    <row r="106" spans="7:7" x14ac:dyDescent="0.25">
      <c r="G106" s="53"/>
    </row>
    <row r="107" spans="7:7" x14ac:dyDescent="0.25">
      <c r="G107" s="53"/>
    </row>
    <row r="108" spans="7:7" x14ac:dyDescent="0.25">
      <c r="G108" s="53"/>
    </row>
    <row r="109" spans="7:7" x14ac:dyDescent="0.25">
      <c r="G109" s="53"/>
    </row>
    <row r="110" spans="7:7" x14ac:dyDescent="0.25">
      <c r="G110" s="53"/>
    </row>
    <row r="111" spans="7:7" x14ac:dyDescent="0.25">
      <c r="G111" s="53"/>
    </row>
    <row r="112" spans="7:7" x14ac:dyDescent="0.25">
      <c r="G112" s="53"/>
    </row>
    <row r="113" spans="7:7" x14ac:dyDescent="0.25">
      <c r="G113" s="53"/>
    </row>
    <row r="114" spans="7:7" x14ac:dyDescent="0.25">
      <c r="G114" s="53"/>
    </row>
    <row r="115" spans="7:7" x14ac:dyDescent="0.25">
      <c r="G115" s="53"/>
    </row>
    <row r="116" spans="7:7" x14ac:dyDescent="0.25">
      <c r="G116" s="53"/>
    </row>
    <row r="117" spans="7:7" x14ac:dyDescent="0.25">
      <c r="G117" s="53"/>
    </row>
    <row r="118" spans="7:7" x14ac:dyDescent="0.25">
      <c r="G118" s="53"/>
    </row>
    <row r="119" spans="7:7" x14ac:dyDescent="0.25">
      <c r="G119" s="53"/>
    </row>
    <row r="120" spans="7:7" x14ac:dyDescent="0.25">
      <c r="G120" s="53"/>
    </row>
    <row r="121" spans="7:7" x14ac:dyDescent="0.25">
      <c r="G121" s="53"/>
    </row>
    <row r="122" spans="7:7" x14ac:dyDescent="0.25">
      <c r="G122" s="53"/>
    </row>
    <row r="123" spans="7:7" x14ac:dyDescent="0.25">
      <c r="G123" s="53"/>
    </row>
    <row r="124" spans="7:7" x14ac:dyDescent="0.25">
      <c r="G124" s="53"/>
    </row>
    <row r="125" spans="7:7" x14ac:dyDescent="0.25">
      <c r="G125" s="53"/>
    </row>
    <row r="126" spans="7:7" x14ac:dyDescent="0.25">
      <c r="G126" s="53"/>
    </row>
    <row r="127" spans="7:7" x14ac:dyDescent="0.25">
      <c r="G127" s="53"/>
    </row>
    <row r="128" spans="7:7" x14ac:dyDescent="0.25">
      <c r="G128" s="53"/>
    </row>
    <row r="129" spans="7:7" x14ac:dyDescent="0.25">
      <c r="G129" s="53"/>
    </row>
    <row r="130" spans="7:7" x14ac:dyDescent="0.25">
      <c r="G130" s="53"/>
    </row>
    <row r="131" spans="7:7" x14ac:dyDescent="0.25">
      <c r="G131" s="53"/>
    </row>
    <row r="132" spans="7:7" x14ac:dyDescent="0.25">
      <c r="G132" s="53"/>
    </row>
    <row r="133" spans="7:7" x14ac:dyDescent="0.25">
      <c r="G133" s="53"/>
    </row>
    <row r="134" spans="7:7" x14ac:dyDescent="0.25">
      <c r="G134" s="53"/>
    </row>
    <row r="135" spans="7:7" x14ac:dyDescent="0.25">
      <c r="G135" s="53"/>
    </row>
    <row r="136" spans="7:7" x14ac:dyDescent="0.25">
      <c r="G136" s="53"/>
    </row>
    <row r="137" spans="7:7" x14ac:dyDescent="0.25">
      <c r="G137" s="53"/>
    </row>
    <row r="138" spans="7:7" x14ac:dyDescent="0.25">
      <c r="G138" s="53"/>
    </row>
    <row r="139" spans="7:7" x14ac:dyDescent="0.25">
      <c r="G139" s="53"/>
    </row>
    <row r="140" spans="7:7" x14ac:dyDescent="0.25">
      <c r="G140" s="53"/>
    </row>
    <row r="141" spans="7:7" x14ac:dyDescent="0.25">
      <c r="G141" s="53"/>
    </row>
    <row r="142" spans="7:7" x14ac:dyDescent="0.25">
      <c r="G142" s="53"/>
    </row>
    <row r="143" spans="7:7" x14ac:dyDescent="0.25">
      <c r="G143" s="53"/>
    </row>
    <row r="144" spans="7:7" x14ac:dyDescent="0.25">
      <c r="G144" s="53"/>
    </row>
    <row r="145" spans="7:7" x14ac:dyDescent="0.25">
      <c r="G145" s="53"/>
    </row>
    <row r="146" spans="7:7" x14ac:dyDescent="0.25">
      <c r="G146" s="53"/>
    </row>
    <row r="147" spans="7:7" x14ac:dyDescent="0.25">
      <c r="G147" s="53"/>
    </row>
    <row r="148" spans="7:7" x14ac:dyDescent="0.25">
      <c r="G148" s="53"/>
    </row>
    <row r="149" spans="7:7" x14ac:dyDescent="0.25">
      <c r="G149" s="53"/>
    </row>
    <row r="150" spans="7:7" x14ac:dyDescent="0.25">
      <c r="G150" s="53"/>
    </row>
    <row r="151" spans="7:7" x14ac:dyDescent="0.25">
      <c r="G151" s="53"/>
    </row>
    <row r="152" spans="7:7" x14ac:dyDescent="0.25">
      <c r="G152" s="53"/>
    </row>
    <row r="153" spans="7:7" x14ac:dyDescent="0.25">
      <c r="G153" s="53"/>
    </row>
    <row r="154" spans="7:7" x14ac:dyDescent="0.25">
      <c r="G154" s="53"/>
    </row>
    <row r="155" spans="7:7" x14ac:dyDescent="0.25">
      <c r="G155" s="53"/>
    </row>
    <row r="156" spans="7:7" x14ac:dyDescent="0.25">
      <c r="G156" s="53"/>
    </row>
    <row r="157" spans="7:7" x14ac:dyDescent="0.25">
      <c r="G157" s="53"/>
    </row>
    <row r="158" spans="7:7" x14ac:dyDescent="0.25">
      <c r="G158" s="53"/>
    </row>
    <row r="159" spans="7:7" x14ac:dyDescent="0.25">
      <c r="G159" s="53"/>
    </row>
    <row r="160" spans="7:7" x14ac:dyDescent="0.25">
      <c r="G160" s="53"/>
    </row>
    <row r="161" spans="7:7" x14ac:dyDescent="0.25">
      <c r="G161" s="53"/>
    </row>
    <row r="162" spans="7:7" x14ac:dyDescent="0.25">
      <c r="G162" s="53"/>
    </row>
    <row r="163" spans="7:7" x14ac:dyDescent="0.25">
      <c r="G163" s="53"/>
    </row>
    <row r="164" spans="7:7" x14ac:dyDescent="0.25">
      <c r="G164" s="53"/>
    </row>
    <row r="165" spans="7:7" x14ac:dyDescent="0.25">
      <c r="G165" s="53"/>
    </row>
    <row r="166" spans="7:7" x14ac:dyDescent="0.25">
      <c r="G166" s="53"/>
    </row>
    <row r="167" spans="7:7" x14ac:dyDescent="0.25">
      <c r="G167" s="53"/>
    </row>
    <row r="168" spans="7:7" x14ac:dyDescent="0.25">
      <c r="G168" s="53"/>
    </row>
    <row r="169" spans="7:7" x14ac:dyDescent="0.25">
      <c r="G169" s="53"/>
    </row>
    <row r="170" spans="7:7" x14ac:dyDescent="0.25">
      <c r="G170" s="53"/>
    </row>
    <row r="171" spans="7:7" x14ac:dyDescent="0.25">
      <c r="G171" s="53"/>
    </row>
    <row r="172" spans="7:7" x14ac:dyDescent="0.25">
      <c r="G172" s="53"/>
    </row>
    <row r="173" spans="7:7" x14ac:dyDescent="0.25">
      <c r="G173" s="53"/>
    </row>
    <row r="174" spans="7:7" x14ac:dyDescent="0.25">
      <c r="G174" s="53"/>
    </row>
    <row r="175" spans="7:7" x14ac:dyDescent="0.25">
      <c r="G175" s="53"/>
    </row>
    <row r="176" spans="7:7" x14ac:dyDescent="0.25">
      <c r="G176" s="53"/>
    </row>
    <row r="177" spans="7:7" x14ac:dyDescent="0.25">
      <c r="G177" s="53"/>
    </row>
    <row r="178" spans="7:7" x14ac:dyDescent="0.25">
      <c r="G178" s="53"/>
    </row>
    <row r="179" spans="7:7" x14ac:dyDescent="0.25">
      <c r="G179" s="53"/>
    </row>
    <row r="180" spans="7:7" x14ac:dyDescent="0.25">
      <c r="G180" s="53"/>
    </row>
    <row r="181" spans="7:7" x14ac:dyDescent="0.25">
      <c r="G181" s="53"/>
    </row>
    <row r="182" spans="7:7" x14ac:dyDescent="0.25">
      <c r="G182" s="53"/>
    </row>
    <row r="183" spans="7:7" x14ac:dyDescent="0.25">
      <c r="G183" s="53"/>
    </row>
    <row r="184" spans="7:7" x14ac:dyDescent="0.25">
      <c r="G184" s="53"/>
    </row>
    <row r="185" spans="7:7" x14ac:dyDescent="0.25">
      <c r="G185" s="53"/>
    </row>
    <row r="186" spans="7:7" x14ac:dyDescent="0.25">
      <c r="G186" s="53"/>
    </row>
    <row r="187" spans="7:7" x14ac:dyDescent="0.25">
      <c r="G187" s="53"/>
    </row>
    <row r="188" spans="7:7" x14ac:dyDescent="0.25">
      <c r="G188" s="53"/>
    </row>
    <row r="189" spans="7:7" x14ac:dyDescent="0.25">
      <c r="G189" s="53"/>
    </row>
    <row r="190" spans="7:7" x14ac:dyDescent="0.25">
      <c r="G190" s="53"/>
    </row>
    <row r="191" spans="7:7" x14ac:dyDescent="0.25">
      <c r="G191" s="53"/>
    </row>
    <row r="192" spans="7:7" x14ac:dyDescent="0.25">
      <c r="G192" s="53"/>
    </row>
    <row r="193" spans="7:7" x14ac:dyDescent="0.25">
      <c r="G193" s="53"/>
    </row>
    <row r="194" spans="7:7" x14ac:dyDescent="0.25">
      <c r="G194" s="53"/>
    </row>
    <row r="195" spans="7:7" x14ac:dyDescent="0.25">
      <c r="G195" s="53"/>
    </row>
    <row r="196" spans="7:7" x14ac:dyDescent="0.25">
      <c r="G196" s="53"/>
    </row>
    <row r="197" spans="7:7" x14ac:dyDescent="0.25">
      <c r="G197" s="53"/>
    </row>
    <row r="198" spans="7:7" x14ac:dyDescent="0.25">
      <c r="G198" s="53"/>
    </row>
    <row r="199" spans="7:7" x14ac:dyDescent="0.25">
      <c r="G199" s="53"/>
    </row>
    <row r="200" spans="7:7" x14ac:dyDescent="0.25">
      <c r="G200" s="53"/>
    </row>
    <row r="201" spans="7:7" x14ac:dyDescent="0.25">
      <c r="G201" s="53"/>
    </row>
    <row r="202" spans="7:7" x14ac:dyDescent="0.25">
      <c r="G202" s="53"/>
    </row>
    <row r="203" spans="7:7" x14ac:dyDescent="0.25">
      <c r="G203" s="53"/>
    </row>
    <row r="204" spans="7:7" x14ac:dyDescent="0.25">
      <c r="G204" s="53"/>
    </row>
    <row r="205" spans="7:7" x14ac:dyDescent="0.25">
      <c r="G205" s="53"/>
    </row>
    <row r="206" spans="7:7" x14ac:dyDescent="0.25">
      <c r="G206" s="53"/>
    </row>
    <row r="207" spans="7:7" x14ac:dyDescent="0.25">
      <c r="G207" s="53"/>
    </row>
    <row r="208" spans="7:7" x14ac:dyDescent="0.25">
      <c r="G208" s="53"/>
    </row>
    <row r="209" spans="7:7" x14ac:dyDescent="0.25">
      <c r="G209" s="53"/>
    </row>
    <row r="210" spans="7:7" x14ac:dyDescent="0.25">
      <c r="G210" s="53"/>
    </row>
    <row r="211" spans="7:7" x14ac:dyDescent="0.25">
      <c r="G211" s="53"/>
    </row>
    <row r="212" spans="7:7" x14ac:dyDescent="0.25">
      <c r="G212" s="53"/>
    </row>
    <row r="213" spans="7:7" x14ac:dyDescent="0.25">
      <c r="G213" s="53"/>
    </row>
    <row r="214" spans="7:7" x14ac:dyDescent="0.25">
      <c r="G214" s="53"/>
    </row>
    <row r="215" spans="7:7" x14ac:dyDescent="0.25">
      <c r="G215" s="53"/>
    </row>
    <row r="216" spans="7:7" x14ac:dyDescent="0.25">
      <c r="G216" s="53"/>
    </row>
    <row r="217" spans="7:7" x14ac:dyDescent="0.25">
      <c r="G217" s="53"/>
    </row>
    <row r="218" spans="7:7" x14ac:dyDescent="0.25">
      <c r="G218" s="53"/>
    </row>
    <row r="219" spans="7:7" x14ac:dyDescent="0.25">
      <c r="G219" s="53"/>
    </row>
    <row r="220" spans="7:7" x14ac:dyDescent="0.25">
      <c r="G220" s="53"/>
    </row>
    <row r="221" spans="7:7" x14ac:dyDescent="0.25">
      <c r="G221" s="53"/>
    </row>
    <row r="222" spans="7:7" x14ac:dyDescent="0.25">
      <c r="G222" s="53"/>
    </row>
    <row r="223" spans="7:7" x14ac:dyDescent="0.25">
      <c r="G223" s="53"/>
    </row>
    <row r="224" spans="7:7" x14ac:dyDescent="0.25">
      <c r="G224" s="53"/>
    </row>
    <row r="225" spans="7:7" x14ac:dyDescent="0.25">
      <c r="G225" s="53"/>
    </row>
    <row r="226" spans="7:7" x14ac:dyDescent="0.25">
      <c r="G226" s="53"/>
    </row>
    <row r="227" spans="7:7" x14ac:dyDescent="0.25">
      <c r="G227" s="53"/>
    </row>
    <row r="228" spans="7:7" x14ac:dyDescent="0.25">
      <c r="G228" s="53"/>
    </row>
    <row r="229" spans="7:7" x14ac:dyDescent="0.25">
      <c r="G229" s="53"/>
    </row>
    <row r="230" spans="7:7" x14ac:dyDescent="0.25">
      <c r="G230" s="53"/>
    </row>
    <row r="231" spans="7:7" x14ac:dyDescent="0.25">
      <c r="G231" s="53"/>
    </row>
    <row r="232" spans="7:7" x14ac:dyDescent="0.25">
      <c r="G232" s="53"/>
    </row>
    <row r="233" spans="7:7" x14ac:dyDescent="0.25">
      <c r="G233" s="53"/>
    </row>
    <row r="234" spans="7:7" x14ac:dyDescent="0.25">
      <c r="G234" s="53"/>
    </row>
    <row r="235" spans="7:7" x14ac:dyDescent="0.25">
      <c r="G235" s="53"/>
    </row>
    <row r="236" spans="7:7" x14ac:dyDescent="0.25">
      <c r="G236" s="53"/>
    </row>
    <row r="237" spans="7:7" x14ac:dyDescent="0.25">
      <c r="G237" s="53"/>
    </row>
    <row r="238" spans="7:7" x14ac:dyDescent="0.25">
      <c r="G238" s="53"/>
    </row>
    <row r="239" spans="7:7" x14ac:dyDescent="0.25">
      <c r="G239" s="53"/>
    </row>
    <row r="240" spans="7:7" x14ac:dyDescent="0.25">
      <c r="G240" s="53"/>
    </row>
    <row r="241" spans="7:7" x14ac:dyDescent="0.25">
      <c r="G241" s="53"/>
    </row>
    <row r="242" spans="7:7" x14ac:dyDescent="0.25">
      <c r="G242" s="53"/>
    </row>
    <row r="243" spans="7:7" x14ac:dyDescent="0.25">
      <c r="G243" s="53"/>
    </row>
    <row r="244" spans="7:7" x14ac:dyDescent="0.25">
      <c r="G244" s="53"/>
    </row>
    <row r="245" spans="7:7" x14ac:dyDescent="0.25">
      <c r="G245" s="53"/>
    </row>
    <row r="246" spans="7:7" x14ac:dyDescent="0.25">
      <c r="G246" s="53"/>
    </row>
    <row r="247" spans="7:7" x14ac:dyDescent="0.25">
      <c r="G247" s="53"/>
    </row>
    <row r="248" spans="7:7" x14ac:dyDescent="0.25">
      <c r="G248" s="53"/>
    </row>
    <row r="249" spans="7:7" x14ac:dyDescent="0.25">
      <c r="G249" s="53"/>
    </row>
    <row r="250" spans="7:7" x14ac:dyDescent="0.25">
      <c r="G250" s="53"/>
    </row>
    <row r="251" spans="7:7" x14ac:dyDescent="0.25">
      <c r="G251" s="53"/>
    </row>
    <row r="252" spans="7:7" x14ac:dyDescent="0.25">
      <c r="G252" s="53"/>
    </row>
    <row r="253" spans="7:7" x14ac:dyDescent="0.25">
      <c r="G253" s="53"/>
    </row>
    <row r="254" spans="7:7" x14ac:dyDescent="0.25">
      <c r="G254" s="53"/>
    </row>
    <row r="255" spans="7:7" x14ac:dyDescent="0.25">
      <c r="G255" s="53"/>
    </row>
    <row r="256" spans="7:7" x14ac:dyDescent="0.25">
      <c r="G256" s="53"/>
    </row>
    <row r="257" spans="7:7" x14ac:dyDescent="0.25">
      <c r="G257" s="53"/>
    </row>
    <row r="258" spans="7:7" x14ac:dyDescent="0.25">
      <c r="G258" s="53"/>
    </row>
    <row r="259" spans="7:7" x14ac:dyDescent="0.25">
      <c r="G259" s="53"/>
    </row>
    <row r="260" spans="7:7" x14ac:dyDescent="0.25">
      <c r="G260" s="53"/>
    </row>
    <row r="261" spans="7:7" x14ac:dyDescent="0.25">
      <c r="G261" s="53"/>
    </row>
    <row r="262" spans="7:7" x14ac:dyDescent="0.25">
      <c r="G262" s="53"/>
    </row>
    <row r="263" spans="7:7" x14ac:dyDescent="0.25">
      <c r="G263" s="53"/>
    </row>
    <row r="264" spans="7:7" x14ac:dyDescent="0.25">
      <c r="G264" s="53"/>
    </row>
    <row r="265" spans="7:7" x14ac:dyDescent="0.25">
      <c r="G265" s="53"/>
    </row>
    <row r="266" spans="7:7" x14ac:dyDescent="0.25">
      <c r="G266" s="53"/>
    </row>
    <row r="267" spans="7:7" x14ac:dyDescent="0.25">
      <c r="G267" s="53"/>
    </row>
    <row r="268" spans="7:7" x14ac:dyDescent="0.25">
      <c r="G268" s="53"/>
    </row>
    <row r="269" spans="7:7" x14ac:dyDescent="0.25">
      <c r="G269" s="53"/>
    </row>
    <row r="270" spans="7:7" x14ac:dyDescent="0.25">
      <c r="G270" s="53"/>
    </row>
    <row r="271" spans="7:7" x14ac:dyDescent="0.25">
      <c r="G271" s="53"/>
    </row>
    <row r="272" spans="7:7" x14ac:dyDescent="0.25">
      <c r="G272" s="53"/>
    </row>
    <row r="273" spans="7:7" x14ac:dyDescent="0.25">
      <c r="G273" s="53"/>
    </row>
    <row r="274" spans="7:7" x14ac:dyDescent="0.25">
      <c r="G274" s="53"/>
    </row>
    <row r="275" spans="7:7" x14ac:dyDescent="0.25">
      <c r="G275" s="53"/>
    </row>
    <row r="276" spans="7:7" x14ac:dyDescent="0.25">
      <c r="G276" s="53"/>
    </row>
    <row r="277" spans="7:7" x14ac:dyDescent="0.25">
      <c r="G277" s="53"/>
    </row>
    <row r="278" spans="7:7" x14ac:dyDescent="0.25">
      <c r="G278" s="53"/>
    </row>
    <row r="279" spans="7:7" x14ac:dyDescent="0.25">
      <c r="G279" s="53"/>
    </row>
    <row r="280" spans="7:7" x14ac:dyDescent="0.25">
      <c r="G280" s="53"/>
    </row>
    <row r="281" spans="7:7" x14ac:dyDescent="0.25">
      <c r="G281" s="53"/>
    </row>
    <row r="282" spans="7:7" x14ac:dyDescent="0.25">
      <c r="G282" s="53"/>
    </row>
    <row r="283" spans="7:7" x14ac:dyDescent="0.25">
      <c r="G283" s="53"/>
    </row>
    <row r="284" spans="7:7" x14ac:dyDescent="0.25">
      <c r="G284" s="53"/>
    </row>
    <row r="285" spans="7:7" x14ac:dyDescent="0.25">
      <c r="G285" s="53"/>
    </row>
    <row r="286" spans="7:7" x14ac:dyDescent="0.25">
      <c r="G286" s="53"/>
    </row>
    <row r="287" spans="7:7" x14ac:dyDescent="0.25">
      <c r="G287" s="53"/>
    </row>
    <row r="288" spans="7:7" x14ac:dyDescent="0.25">
      <c r="G288" s="53"/>
    </row>
    <row r="289" spans="7:7" x14ac:dyDescent="0.25">
      <c r="G289" s="53"/>
    </row>
    <row r="290" spans="7:7" x14ac:dyDescent="0.25">
      <c r="G290" s="53"/>
    </row>
    <row r="291" spans="7:7" x14ac:dyDescent="0.25">
      <c r="G291" s="53"/>
    </row>
    <row r="292" spans="7:7" x14ac:dyDescent="0.25">
      <c r="G292" s="53"/>
    </row>
    <row r="293" spans="7:7" x14ac:dyDescent="0.25">
      <c r="G293" s="53"/>
    </row>
    <row r="294" spans="7:7" x14ac:dyDescent="0.25">
      <c r="G294" s="53"/>
    </row>
    <row r="295" spans="7:7" x14ac:dyDescent="0.25">
      <c r="G295" s="53"/>
    </row>
    <row r="296" spans="7:7" x14ac:dyDescent="0.25">
      <c r="G296" s="53"/>
    </row>
    <row r="297" spans="7:7" x14ac:dyDescent="0.25">
      <c r="G297" s="53"/>
    </row>
    <row r="298" spans="7:7" x14ac:dyDescent="0.25">
      <c r="G298" s="53"/>
    </row>
    <row r="299" spans="7:7" x14ac:dyDescent="0.25">
      <c r="G299" s="53"/>
    </row>
    <row r="300" spans="7:7" x14ac:dyDescent="0.25">
      <c r="G300" s="53"/>
    </row>
    <row r="301" spans="7:7" x14ac:dyDescent="0.25">
      <c r="G301" s="53"/>
    </row>
    <row r="302" spans="7:7" x14ac:dyDescent="0.25">
      <c r="G302" s="53"/>
    </row>
    <row r="303" spans="7:7" x14ac:dyDescent="0.25">
      <c r="G303" s="53"/>
    </row>
    <row r="304" spans="7:7" x14ac:dyDescent="0.25">
      <c r="G304" s="53"/>
    </row>
    <row r="305" spans="7:7" x14ac:dyDescent="0.25">
      <c r="G305" s="53"/>
    </row>
    <row r="306" spans="7:7" x14ac:dyDescent="0.25">
      <c r="G306" s="53"/>
    </row>
    <row r="307" spans="7:7" x14ac:dyDescent="0.25">
      <c r="G307" s="53"/>
    </row>
    <row r="308" spans="7:7" x14ac:dyDescent="0.25">
      <c r="G308" s="53"/>
    </row>
    <row r="309" spans="7:7" x14ac:dyDescent="0.25">
      <c r="G309" s="53"/>
    </row>
    <row r="310" spans="7:7" x14ac:dyDescent="0.25">
      <c r="G310" s="53"/>
    </row>
    <row r="311" spans="7:7" x14ac:dyDescent="0.25">
      <c r="G311" s="53"/>
    </row>
    <row r="312" spans="7:7" x14ac:dyDescent="0.25">
      <c r="G312" s="53"/>
    </row>
    <row r="313" spans="7:7" x14ac:dyDescent="0.25">
      <c r="G313" s="53"/>
    </row>
    <row r="314" spans="7:7" x14ac:dyDescent="0.25">
      <c r="G314" s="53"/>
    </row>
    <row r="315" spans="7:7" x14ac:dyDescent="0.25">
      <c r="G315" s="53"/>
    </row>
    <row r="316" spans="7:7" x14ac:dyDescent="0.25">
      <c r="G316" s="53"/>
    </row>
    <row r="317" spans="7:7" x14ac:dyDescent="0.25">
      <c r="G317" s="53"/>
    </row>
    <row r="318" spans="7:7" x14ac:dyDescent="0.25">
      <c r="G318" s="53"/>
    </row>
    <row r="319" spans="7:7" x14ac:dyDescent="0.25">
      <c r="G319" s="53"/>
    </row>
    <row r="320" spans="7:7" x14ac:dyDescent="0.25">
      <c r="G320" s="53"/>
    </row>
    <row r="321" spans="7:7" x14ac:dyDescent="0.25">
      <c r="G321" s="53"/>
    </row>
    <row r="322" spans="7:7" x14ac:dyDescent="0.25">
      <c r="G322" s="53"/>
    </row>
    <row r="323" spans="7:7" x14ac:dyDescent="0.25">
      <c r="G323" s="53"/>
    </row>
    <row r="324" spans="7:7" x14ac:dyDescent="0.25">
      <c r="G324" s="53"/>
    </row>
    <row r="325" spans="7:7" x14ac:dyDescent="0.25">
      <c r="G325" s="53"/>
    </row>
    <row r="326" spans="7:7" x14ac:dyDescent="0.25">
      <c r="G326" s="53"/>
    </row>
    <row r="327" spans="7:7" x14ac:dyDescent="0.25">
      <c r="G327" s="53"/>
    </row>
    <row r="328" spans="7:7" x14ac:dyDescent="0.25">
      <c r="G328" s="53"/>
    </row>
    <row r="329" spans="7:7" x14ac:dyDescent="0.25">
      <c r="G329" s="53"/>
    </row>
    <row r="330" spans="7:7" x14ac:dyDescent="0.25">
      <c r="G330" s="53"/>
    </row>
    <row r="331" spans="7:7" x14ac:dyDescent="0.25">
      <c r="G331" s="53"/>
    </row>
    <row r="332" spans="7:7" x14ac:dyDescent="0.25">
      <c r="G332" s="53"/>
    </row>
    <row r="333" spans="7:7" x14ac:dyDescent="0.25">
      <c r="G333" s="53"/>
    </row>
    <row r="334" spans="7:7" x14ac:dyDescent="0.25">
      <c r="G334" s="53"/>
    </row>
    <row r="335" spans="7:7" x14ac:dyDescent="0.25">
      <c r="G335" s="53"/>
    </row>
    <row r="336" spans="7:7" x14ac:dyDescent="0.25">
      <c r="G336" s="53"/>
    </row>
    <row r="337" spans="7:7" x14ac:dyDescent="0.25">
      <c r="G337" s="53"/>
    </row>
    <row r="338" spans="7:7" x14ac:dyDescent="0.25">
      <c r="G338" s="53"/>
    </row>
    <row r="339" spans="7:7" x14ac:dyDescent="0.25">
      <c r="G339" s="53"/>
    </row>
    <row r="340" spans="7:7" x14ac:dyDescent="0.25">
      <c r="G340" s="53"/>
    </row>
    <row r="341" spans="7:7" x14ac:dyDescent="0.25">
      <c r="G341" s="53"/>
    </row>
    <row r="342" spans="7:7" x14ac:dyDescent="0.25">
      <c r="G342" s="53"/>
    </row>
    <row r="343" spans="7:7" x14ac:dyDescent="0.25">
      <c r="G343" s="53"/>
    </row>
    <row r="344" spans="7:7" x14ac:dyDescent="0.25">
      <c r="G344" s="53"/>
    </row>
    <row r="345" spans="7:7" x14ac:dyDescent="0.25">
      <c r="G345" s="53"/>
    </row>
    <row r="346" spans="7:7" x14ac:dyDescent="0.25">
      <c r="G346" s="53"/>
    </row>
    <row r="347" spans="7:7" x14ac:dyDescent="0.25">
      <c r="G347" s="53"/>
    </row>
    <row r="348" spans="7:7" x14ac:dyDescent="0.25">
      <c r="G348" s="53"/>
    </row>
    <row r="349" spans="7:7" x14ac:dyDescent="0.25">
      <c r="G349" s="53"/>
    </row>
    <row r="350" spans="7:7" x14ac:dyDescent="0.25">
      <c r="G350" s="53"/>
    </row>
    <row r="351" spans="7:7" x14ac:dyDescent="0.25">
      <c r="G351" s="53"/>
    </row>
    <row r="352" spans="7:7" x14ac:dyDescent="0.25">
      <c r="G352" s="53"/>
    </row>
    <row r="353" spans="7:7" x14ac:dyDescent="0.25">
      <c r="G353" s="53"/>
    </row>
    <row r="354" spans="7:7" x14ac:dyDescent="0.25">
      <c r="G354" s="53"/>
    </row>
    <row r="355" spans="7:7" x14ac:dyDescent="0.25">
      <c r="G355" s="53"/>
    </row>
    <row r="356" spans="7:7" x14ac:dyDescent="0.25">
      <c r="G356" s="53"/>
    </row>
    <row r="357" spans="7:7" x14ac:dyDescent="0.25">
      <c r="G357" s="53"/>
    </row>
    <row r="358" spans="7:7" x14ac:dyDescent="0.25">
      <c r="G358" s="53"/>
    </row>
    <row r="359" spans="7:7" x14ac:dyDescent="0.25">
      <c r="G359" s="53"/>
    </row>
    <row r="360" spans="7:7" x14ac:dyDescent="0.25">
      <c r="G360" s="53"/>
    </row>
    <row r="361" spans="7:7" x14ac:dyDescent="0.25">
      <c r="G361" s="53"/>
    </row>
    <row r="362" spans="7:7" x14ac:dyDescent="0.25">
      <c r="G362" s="53"/>
    </row>
    <row r="363" spans="7:7" x14ac:dyDescent="0.25">
      <c r="G363" s="53"/>
    </row>
    <row r="364" spans="7:7" x14ac:dyDescent="0.25">
      <c r="G364" s="53"/>
    </row>
    <row r="365" spans="7:7" x14ac:dyDescent="0.25">
      <c r="G365" s="53"/>
    </row>
    <row r="366" spans="7:7" x14ac:dyDescent="0.25">
      <c r="G366" s="53"/>
    </row>
    <row r="367" spans="7:7" x14ac:dyDescent="0.25">
      <c r="G367" s="53"/>
    </row>
    <row r="368" spans="7:7" x14ac:dyDescent="0.25">
      <c r="G368" s="53"/>
    </row>
    <row r="369" spans="7:7" x14ac:dyDescent="0.25">
      <c r="G369" s="53"/>
    </row>
    <row r="370" spans="7:7" x14ac:dyDescent="0.25">
      <c r="G370" s="53"/>
    </row>
    <row r="371" spans="7:7" x14ac:dyDescent="0.25">
      <c r="G371" s="53"/>
    </row>
    <row r="372" spans="7:7" x14ac:dyDescent="0.25">
      <c r="G372" s="53"/>
    </row>
    <row r="373" spans="7:7" x14ac:dyDescent="0.25">
      <c r="G373" s="53"/>
    </row>
    <row r="374" spans="7:7" x14ac:dyDescent="0.25">
      <c r="G374" s="53"/>
    </row>
    <row r="375" spans="7:7" x14ac:dyDescent="0.25">
      <c r="G375" s="53"/>
    </row>
    <row r="376" spans="7:7" x14ac:dyDescent="0.25">
      <c r="G376" s="53"/>
    </row>
    <row r="377" spans="7:7" x14ac:dyDescent="0.25">
      <c r="G377" s="53"/>
    </row>
    <row r="378" spans="7:7" x14ac:dyDescent="0.25">
      <c r="G378" s="53"/>
    </row>
    <row r="379" spans="7:7" x14ac:dyDescent="0.25">
      <c r="G379" s="53"/>
    </row>
    <row r="380" spans="7:7" x14ac:dyDescent="0.25">
      <c r="G380" s="53"/>
    </row>
    <row r="381" spans="7:7" x14ac:dyDescent="0.25">
      <c r="G381" s="53"/>
    </row>
    <row r="382" spans="7:7" x14ac:dyDescent="0.25">
      <c r="G382" s="53"/>
    </row>
    <row r="383" spans="7:7" x14ac:dyDescent="0.25">
      <c r="G383" s="53"/>
    </row>
    <row r="384" spans="7:7" x14ac:dyDescent="0.25">
      <c r="G384" s="53"/>
    </row>
    <row r="385" spans="7:7" x14ac:dyDescent="0.25">
      <c r="G385" s="53"/>
    </row>
    <row r="386" spans="7:7" x14ac:dyDescent="0.25">
      <c r="G386" s="53"/>
    </row>
    <row r="387" spans="7:7" x14ac:dyDescent="0.25">
      <c r="G387" s="53"/>
    </row>
    <row r="388" spans="7:7" x14ac:dyDescent="0.25">
      <c r="G388" s="53"/>
    </row>
    <row r="389" spans="7:7" x14ac:dyDescent="0.25">
      <c r="G389" s="53"/>
    </row>
    <row r="390" spans="7:7" x14ac:dyDescent="0.25">
      <c r="G390" s="53"/>
    </row>
    <row r="391" spans="7:7" x14ac:dyDescent="0.25">
      <c r="G391" s="53"/>
    </row>
    <row r="392" spans="7:7" x14ac:dyDescent="0.25">
      <c r="G392" s="53"/>
    </row>
    <row r="393" spans="7:7" x14ac:dyDescent="0.25">
      <c r="G393" s="53"/>
    </row>
    <row r="394" spans="7:7" x14ac:dyDescent="0.25">
      <c r="G394" s="53"/>
    </row>
    <row r="395" spans="7:7" x14ac:dyDescent="0.25">
      <c r="G395" s="53"/>
    </row>
    <row r="396" spans="7:7" x14ac:dyDescent="0.25">
      <c r="G396" s="53"/>
    </row>
    <row r="397" spans="7:7" x14ac:dyDescent="0.25">
      <c r="G397" s="53"/>
    </row>
    <row r="398" spans="7:7" x14ac:dyDescent="0.25">
      <c r="G398" s="53"/>
    </row>
    <row r="399" spans="7:7" x14ac:dyDescent="0.25">
      <c r="G399" s="53"/>
    </row>
    <row r="400" spans="7:7" x14ac:dyDescent="0.25">
      <c r="G400" s="53"/>
    </row>
    <row r="401" spans="7:7" x14ac:dyDescent="0.25">
      <c r="G401" s="53"/>
    </row>
    <row r="402" spans="7:7" x14ac:dyDescent="0.25">
      <c r="G402" s="53"/>
    </row>
    <row r="403" spans="7:7" x14ac:dyDescent="0.25">
      <c r="G403" s="53"/>
    </row>
    <row r="404" spans="7:7" x14ac:dyDescent="0.25">
      <c r="G404" s="53"/>
    </row>
    <row r="405" spans="7:7" x14ac:dyDescent="0.25">
      <c r="G405" s="53"/>
    </row>
    <row r="406" spans="7:7" x14ac:dyDescent="0.25">
      <c r="G406" s="53"/>
    </row>
    <row r="407" spans="7:7" x14ac:dyDescent="0.25">
      <c r="G407" s="53"/>
    </row>
    <row r="408" spans="7:7" x14ac:dyDescent="0.25">
      <c r="G408" s="53"/>
    </row>
    <row r="409" spans="7:7" x14ac:dyDescent="0.25">
      <c r="G409" s="53"/>
    </row>
    <row r="410" spans="7:7" x14ac:dyDescent="0.25">
      <c r="G410" s="53"/>
    </row>
    <row r="411" spans="7:7" x14ac:dyDescent="0.25">
      <c r="G411" s="53"/>
    </row>
    <row r="412" spans="7:7" x14ac:dyDescent="0.25">
      <c r="G412" s="53"/>
    </row>
    <row r="413" spans="7:7" x14ac:dyDescent="0.25">
      <c r="G413" s="53"/>
    </row>
    <row r="414" spans="7:7" x14ac:dyDescent="0.25">
      <c r="G414" s="53"/>
    </row>
    <row r="415" spans="7:7" x14ac:dyDescent="0.25">
      <c r="G415" s="53"/>
    </row>
    <row r="416" spans="7:7" x14ac:dyDescent="0.25">
      <c r="G416" s="53"/>
    </row>
    <row r="417" spans="7:7" x14ac:dyDescent="0.25">
      <c r="G417" s="53"/>
    </row>
    <row r="418" spans="7:7" x14ac:dyDescent="0.25">
      <c r="G418" s="53"/>
    </row>
    <row r="419" spans="7:7" x14ac:dyDescent="0.25">
      <c r="G419" s="53"/>
    </row>
    <row r="420" spans="7:7" x14ac:dyDescent="0.25">
      <c r="G420" s="53"/>
    </row>
    <row r="421" spans="7:7" x14ac:dyDescent="0.25">
      <c r="G421" s="53"/>
    </row>
    <row r="422" spans="7:7" x14ac:dyDescent="0.25">
      <c r="G422" s="53"/>
    </row>
    <row r="423" spans="7:7" x14ac:dyDescent="0.25">
      <c r="G423" s="53"/>
    </row>
    <row r="424" spans="7:7" x14ac:dyDescent="0.25">
      <c r="G424" s="53"/>
    </row>
    <row r="425" spans="7:7" x14ac:dyDescent="0.25">
      <c r="G425" s="53"/>
    </row>
    <row r="426" spans="7:7" x14ac:dyDescent="0.25">
      <c r="G426" s="53"/>
    </row>
    <row r="427" spans="7:7" x14ac:dyDescent="0.25">
      <c r="G427" s="53"/>
    </row>
    <row r="428" spans="7:7" x14ac:dyDescent="0.25">
      <c r="G428" s="53"/>
    </row>
  </sheetData>
  <mergeCells count="6">
    <mergeCell ref="G4:G5"/>
    <mergeCell ref="A4:A5"/>
    <mergeCell ref="B4:B5"/>
    <mergeCell ref="C4:D4"/>
    <mergeCell ref="E4:E5"/>
    <mergeCell ref="F4:F5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"/>
  <sheetViews>
    <sheetView topLeftCell="D4" workbookViewId="0">
      <selection activeCell="P23" sqref="P23"/>
    </sheetView>
  </sheetViews>
  <sheetFormatPr defaultColWidth="2.140625" defaultRowHeight="18.75" x14ac:dyDescent="0.3"/>
  <cols>
    <col min="1" max="1" width="2.140625" style="51"/>
    <col min="2" max="2" width="2.140625" style="61"/>
    <col min="3" max="3" width="3.42578125" style="19" customWidth="1"/>
    <col min="4" max="4" width="24.5703125" style="19" customWidth="1"/>
    <col min="5" max="5" width="6.85546875" style="20" customWidth="1"/>
    <col min="6" max="6" width="5.42578125" style="20" customWidth="1"/>
    <col min="7" max="7" width="14.140625" style="29" hidden="1" customWidth="1"/>
    <col min="8" max="8" width="13.42578125" style="19" hidden="1" customWidth="1"/>
    <col min="9" max="9" width="16.7109375" style="19" hidden="1" customWidth="1"/>
    <col min="10" max="10" width="12.7109375" style="29" hidden="1" customWidth="1"/>
    <col min="11" max="11" width="12.85546875" style="29" hidden="1" customWidth="1"/>
    <col min="12" max="12" width="7" style="102" customWidth="1"/>
    <col min="13" max="13" width="9" style="102" customWidth="1"/>
    <col min="14" max="14" width="9.7109375" style="125" customWidth="1"/>
    <col min="15" max="15" width="11.5703125" style="61" customWidth="1"/>
    <col min="16" max="16" width="17.28515625" style="61" customWidth="1"/>
    <col min="17" max="17" width="8.85546875" style="61" customWidth="1"/>
    <col min="18" max="21" width="2.140625" style="61"/>
    <col min="22" max="22" width="10.28515625" style="61" customWidth="1"/>
    <col min="23" max="25" width="2.140625" style="61"/>
    <col min="26" max="26" width="2.140625" style="51"/>
    <col min="27" max="27" width="7.5703125" style="51" customWidth="1"/>
    <col min="28" max="59" width="2.140625" style="51"/>
  </cols>
  <sheetData>
    <row r="1" spans="1:59" ht="5.25" customHeight="1" x14ac:dyDescent="0.3"/>
    <row r="2" spans="1:59" s="51" customFormat="1" ht="12" customHeight="1" x14ac:dyDescent="0.3">
      <c r="B2" s="61"/>
      <c r="C2" s="94"/>
      <c r="D2" s="94"/>
      <c r="E2" s="94"/>
      <c r="F2" s="94"/>
      <c r="G2" s="94"/>
      <c r="H2" s="94"/>
      <c r="I2" s="94"/>
      <c r="J2" s="94"/>
      <c r="K2" s="94"/>
      <c r="L2" s="102"/>
      <c r="M2" s="102"/>
      <c r="N2" s="125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59" s="30" customFormat="1" ht="35.25" customHeight="1" x14ac:dyDescent="0.25">
      <c r="A3" s="76"/>
      <c r="B3" s="102"/>
      <c r="C3" s="120"/>
      <c r="D3" s="35" t="s">
        <v>14</v>
      </c>
      <c r="E3" s="101"/>
      <c r="F3" s="101"/>
      <c r="G3" s="34">
        <v>2016</v>
      </c>
      <c r="H3" s="103" t="s">
        <v>60</v>
      </c>
      <c r="I3" s="22" t="s">
        <v>113</v>
      </c>
      <c r="J3" s="104" t="s">
        <v>115</v>
      </c>
      <c r="K3" s="105" t="s">
        <v>114</v>
      </c>
      <c r="L3" s="121" t="s">
        <v>116</v>
      </c>
      <c r="M3" s="109" t="s">
        <v>117</v>
      </c>
      <c r="N3" s="126">
        <v>2017</v>
      </c>
      <c r="O3" s="106" t="s">
        <v>155</v>
      </c>
      <c r="P3" s="106" t="s">
        <v>158</v>
      </c>
      <c r="Q3" s="102"/>
      <c r="R3" s="102"/>
      <c r="S3" s="102"/>
      <c r="T3" s="102"/>
      <c r="U3" s="102"/>
      <c r="V3" s="102"/>
      <c r="W3" s="102"/>
      <c r="X3" s="102"/>
      <c r="Y3" s="102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</row>
    <row r="4" spans="1:59" s="60" customFormat="1" ht="26.25" customHeight="1" x14ac:dyDescent="0.3">
      <c r="A4" s="51"/>
      <c r="B4" s="61"/>
      <c r="C4" s="110">
        <v>1</v>
      </c>
      <c r="D4" s="6" t="s">
        <v>0</v>
      </c>
      <c r="E4" s="111"/>
      <c r="F4" s="112"/>
      <c r="G4" s="58"/>
      <c r="H4" s="58"/>
      <c r="I4" s="58"/>
      <c r="J4" s="58">
        <v>3</v>
      </c>
      <c r="K4" s="113">
        <v>2.2000000000000002</v>
      </c>
      <c r="L4" s="122">
        <v>3</v>
      </c>
      <c r="M4" s="122">
        <v>3</v>
      </c>
      <c r="N4" s="127">
        <v>3</v>
      </c>
      <c r="O4" s="58"/>
      <c r="P4" s="58"/>
      <c r="Q4" s="61"/>
      <c r="R4" s="61"/>
      <c r="S4" s="61"/>
      <c r="T4" s="61"/>
      <c r="U4" s="61"/>
      <c r="V4" s="61"/>
      <c r="W4" s="61"/>
      <c r="X4" s="61"/>
      <c r="Y4" s="6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</row>
    <row r="5" spans="1:59" ht="26.25" customHeight="1" x14ac:dyDescent="0.3">
      <c r="C5" s="110">
        <v>2</v>
      </c>
      <c r="D5" s="6" t="s">
        <v>10</v>
      </c>
      <c r="E5" s="111"/>
      <c r="F5" s="112"/>
      <c r="G5" s="58"/>
      <c r="H5" s="58"/>
      <c r="I5" s="58"/>
      <c r="J5" s="58"/>
      <c r="K5" s="113"/>
      <c r="L5" s="122"/>
      <c r="M5" s="122"/>
      <c r="N5" s="127"/>
      <c r="O5" s="58"/>
      <c r="P5" s="58"/>
    </row>
    <row r="6" spans="1:59" ht="26.25" customHeight="1" x14ac:dyDescent="0.3">
      <c r="C6" s="110">
        <v>3</v>
      </c>
      <c r="D6" s="6" t="s">
        <v>1</v>
      </c>
      <c r="E6" s="111"/>
      <c r="F6" s="112"/>
      <c r="G6" s="58"/>
      <c r="H6" s="58"/>
      <c r="I6" s="58"/>
      <c r="J6" s="58"/>
      <c r="K6" s="113"/>
      <c r="L6" s="122">
        <v>36</v>
      </c>
      <c r="M6" s="122">
        <v>36</v>
      </c>
      <c r="N6" s="128">
        <v>20</v>
      </c>
      <c r="O6" s="58"/>
      <c r="P6" s="58">
        <v>2.6</v>
      </c>
    </row>
    <row r="7" spans="1:59" s="65" customFormat="1" ht="26.25" customHeight="1" x14ac:dyDescent="0.3">
      <c r="B7" s="66"/>
      <c r="C7" s="110">
        <v>4</v>
      </c>
      <c r="D7" s="6" t="s">
        <v>8</v>
      </c>
      <c r="E7" s="111"/>
      <c r="F7" s="112"/>
      <c r="G7" s="58"/>
      <c r="H7" s="58"/>
      <c r="I7" s="58"/>
      <c r="J7" s="58">
        <v>50</v>
      </c>
      <c r="K7" s="113">
        <v>12.45</v>
      </c>
      <c r="L7" s="122">
        <v>50</v>
      </c>
      <c r="M7" s="122">
        <v>50</v>
      </c>
      <c r="N7" s="128"/>
      <c r="O7" s="58"/>
      <c r="P7" s="58"/>
      <c r="Q7" s="61"/>
      <c r="R7" s="61"/>
      <c r="S7" s="61"/>
      <c r="T7" s="61"/>
      <c r="U7" s="61"/>
      <c r="V7" s="61"/>
      <c r="W7" s="61"/>
      <c r="X7" s="61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</row>
    <row r="8" spans="1:59" ht="26.25" customHeight="1" x14ac:dyDescent="0.3">
      <c r="C8" s="110">
        <v>5</v>
      </c>
      <c r="D8" s="6" t="s">
        <v>9</v>
      </c>
      <c r="E8" s="111"/>
      <c r="F8" s="112"/>
      <c r="G8" s="58"/>
      <c r="H8" s="58"/>
      <c r="I8" s="58"/>
      <c r="J8" s="58"/>
      <c r="K8" s="113"/>
      <c r="L8" s="122">
        <v>25</v>
      </c>
      <c r="M8" s="122">
        <v>25</v>
      </c>
      <c r="N8" s="128">
        <v>25</v>
      </c>
      <c r="O8" s="58"/>
      <c r="P8" s="58"/>
    </row>
    <row r="9" spans="1:59" ht="26.25" customHeight="1" x14ac:dyDescent="0.3">
      <c r="C9" s="110">
        <v>6</v>
      </c>
      <c r="D9" s="6" t="s">
        <v>2</v>
      </c>
      <c r="E9" s="111"/>
      <c r="F9" s="112"/>
      <c r="G9" s="58"/>
      <c r="H9" s="58"/>
      <c r="I9" s="58"/>
      <c r="J9" s="58">
        <v>15</v>
      </c>
      <c r="K9" s="113">
        <v>9</v>
      </c>
      <c r="L9" s="122">
        <v>15</v>
      </c>
      <c r="M9" s="122">
        <v>15</v>
      </c>
      <c r="N9" s="128">
        <v>15</v>
      </c>
      <c r="O9" s="64"/>
      <c r="P9" s="58"/>
    </row>
    <row r="10" spans="1:59" ht="26.25" customHeight="1" x14ac:dyDescent="0.3">
      <c r="C10" s="110">
        <v>7</v>
      </c>
      <c r="D10" s="6" t="s">
        <v>7</v>
      </c>
      <c r="E10" s="111">
        <v>251</v>
      </c>
      <c r="F10" s="112">
        <v>184.3</v>
      </c>
      <c r="G10" s="58">
        <v>150</v>
      </c>
      <c r="H10" s="59">
        <v>260</v>
      </c>
      <c r="I10" s="58">
        <v>76.5</v>
      </c>
      <c r="J10" s="58">
        <v>260</v>
      </c>
      <c r="K10" s="113">
        <v>205</v>
      </c>
      <c r="L10" s="122">
        <v>267</v>
      </c>
      <c r="M10" s="122">
        <v>267</v>
      </c>
      <c r="N10" s="129">
        <v>315.10000000000002</v>
      </c>
      <c r="O10" s="58">
        <v>1.6</v>
      </c>
      <c r="P10" s="58">
        <v>218.4</v>
      </c>
    </row>
    <row r="11" spans="1:59" ht="26.25" customHeight="1" x14ac:dyDescent="0.3">
      <c r="C11" s="110">
        <v>8</v>
      </c>
      <c r="D11" s="6" t="s">
        <v>3</v>
      </c>
      <c r="E11" s="111"/>
      <c r="F11" s="112"/>
      <c r="G11" s="58"/>
      <c r="H11" s="58"/>
      <c r="I11" s="58"/>
      <c r="J11" s="58"/>
      <c r="K11" s="113"/>
      <c r="L11" s="122"/>
      <c r="M11" s="122"/>
      <c r="N11" s="128">
        <v>2</v>
      </c>
      <c r="O11" s="58">
        <v>0.9</v>
      </c>
      <c r="P11" s="58"/>
    </row>
    <row r="12" spans="1:59" s="60" customFormat="1" ht="26.25" customHeight="1" x14ac:dyDescent="0.3">
      <c r="A12" s="51"/>
      <c r="B12" s="61"/>
      <c r="C12" s="110">
        <v>9</v>
      </c>
      <c r="D12" s="6" t="s">
        <v>6</v>
      </c>
      <c r="E12" s="111"/>
      <c r="F12" s="112"/>
      <c r="G12" s="58">
        <v>10</v>
      </c>
      <c r="H12" s="58">
        <v>10</v>
      </c>
      <c r="I12" s="58"/>
      <c r="J12" s="58">
        <v>10</v>
      </c>
      <c r="K12" s="113">
        <v>10</v>
      </c>
      <c r="L12" s="122">
        <v>10</v>
      </c>
      <c r="M12" s="122">
        <v>10</v>
      </c>
      <c r="N12" s="128">
        <v>5</v>
      </c>
      <c r="O12" s="58"/>
      <c r="P12" s="58"/>
      <c r="Q12" s="61"/>
      <c r="R12" s="61"/>
      <c r="S12" s="61"/>
      <c r="T12" s="61"/>
      <c r="U12" s="61"/>
      <c r="V12" s="61"/>
      <c r="W12" s="61"/>
      <c r="X12" s="61"/>
      <c r="Y12" s="6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</row>
    <row r="13" spans="1:59" s="60" customFormat="1" ht="26.25" customHeight="1" x14ac:dyDescent="0.3">
      <c r="A13" s="51"/>
      <c r="B13" s="61"/>
      <c r="C13" s="110">
        <v>10</v>
      </c>
      <c r="D13" s="6" t="s">
        <v>5</v>
      </c>
      <c r="E13" s="111"/>
      <c r="F13" s="112"/>
      <c r="G13" s="58"/>
      <c r="H13" s="58"/>
      <c r="I13" s="58"/>
      <c r="J13" s="58">
        <v>54</v>
      </c>
      <c r="K13" s="113">
        <v>49.1</v>
      </c>
      <c r="L13" s="122">
        <v>67.5</v>
      </c>
      <c r="M13" s="122">
        <v>67.5</v>
      </c>
      <c r="N13" s="128">
        <v>67.5</v>
      </c>
      <c r="O13" s="58">
        <v>11.6</v>
      </c>
      <c r="P13" s="58">
        <v>28.1</v>
      </c>
      <c r="Q13" s="61"/>
      <c r="R13" s="61"/>
      <c r="S13" s="61"/>
      <c r="T13" s="61"/>
      <c r="U13" s="61"/>
      <c r="V13" s="61"/>
      <c r="W13" s="61"/>
      <c r="X13" s="61"/>
      <c r="Y13" s="6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</row>
    <row r="14" spans="1:59" ht="26.25" customHeight="1" x14ac:dyDescent="0.3">
      <c r="C14" s="110">
        <v>11</v>
      </c>
      <c r="D14" s="6" t="s">
        <v>4</v>
      </c>
      <c r="E14" s="111">
        <v>59</v>
      </c>
      <c r="F14" s="112">
        <v>58.2</v>
      </c>
      <c r="G14" s="58">
        <v>59</v>
      </c>
      <c r="H14" s="58">
        <v>59</v>
      </c>
      <c r="I14" s="58">
        <v>27</v>
      </c>
      <c r="J14" s="58">
        <v>59</v>
      </c>
      <c r="K14" s="113">
        <v>59</v>
      </c>
      <c r="L14" s="123">
        <v>59</v>
      </c>
      <c r="M14" s="122">
        <v>59</v>
      </c>
      <c r="N14" s="130">
        <v>106</v>
      </c>
      <c r="O14" s="58">
        <v>5</v>
      </c>
      <c r="P14" s="58">
        <v>64.400000000000006</v>
      </c>
    </row>
    <row r="15" spans="1:59" ht="26.25" customHeight="1" x14ac:dyDescent="0.3">
      <c r="C15" s="110">
        <v>12</v>
      </c>
      <c r="D15" s="6" t="s">
        <v>11</v>
      </c>
      <c r="E15" s="111">
        <v>295.89999999999998</v>
      </c>
      <c r="F15" s="111">
        <v>295.89999999999998</v>
      </c>
      <c r="G15" s="58">
        <v>200</v>
      </c>
      <c r="H15" s="59">
        <v>350</v>
      </c>
      <c r="I15" s="58">
        <v>150</v>
      </c>
      <c r="J15" s="58">
        <v>500</v>
      </c>
      <c r="K15" s="113">
        <v>300</v>
      </c>
      <c r="L15" s="122">
        <v>500</v>
      </c>
      <c r="M15" s="122">
        <v>402</v>
      </c>
      <c r="N15" s="128">
        <v>450</v>
      </c>
      <c r="O15" s="58"/>
      <c r="P15" s="58">
        <v>257.3</v>
      </c>
    </row>
    <row r="16" spans="1:59" s="57" customFormat="1" ht="33.75" customHeight="1" x14ac:dyDescent="0.3">
      <c r="A16" s="63"/>
      <c r="B16" s="62"/>
      <c r="C16" s="114"/>
      <c r="D16" s="115" t="s">
        <v>159</v>
      </c>
      <c r="E16" s="59">
        <f t="shared" ref="E16:K16" si="0">SUM(E4:E15)</f>
        <v>605.9</v>
      </c>
      <c r="F16" s="59">
        <f t="shared" si="0"/>
        <v>538.4</v>
      </c>
      <c r="G16" s="59">
        <f t="shared" si="0"/>
        <v>419</v>
      </c>
      <c r="H16" s="59">
        <f t="shared" si="0"/>
        <v>679</v>
      </c>
      <c r="I16" s="59">
        <f t="shared" si="0"/>
        <v>253.5</v>
      </c>
      <c r="J16" s="59">
        <f t="shared" si="0"/>
        <v>951</v>
      </c>
      <c r="K16" s="116">
        <f t="shared" si="0"/>
        <v>646.75</v>
      </c>
      <c r="L16" s="124">
        <f>SUM(L4:L15,L17)</f>
        <v>1047.5</v>
      </c>
      <c r="M16" s="124">
        <f>SUM(M4:M15,M17)</f>
        <v>949.5</v>
      </c>
      <c r="N16" s="128">
        <f>SUM(N4:N15)</f>
        <v>1008.6</v>
      </c>
      <c r="O16" s="128">
        <f>SUM(O4:O15)</f>
        <v>19.100000000000001</v>
      </c>
      <c r="P16" s="128">
        <f>SUM(P4:P15)</f>
        <v>570.79999999999995</v>
      </c>
      <c r="Q16" s="62"/>
      <c r="R16" s="62"/>
      <c r="S16" s="62"/>
      <c r="T16" s="62"/>
      <c r="U16" s="62"/>
      <c r="V16" s="62">
        <v>1870.8</v>
      </c>
      <c r="W16" s="62"/>
      <c r="X16" s="62"/>
      <c r="Y16" s="62"/>
      <c r="Z16" s="63"/>
      <c r="AA16" s="131">
        <f>SUM(N16,V16)</f>
        <v>2879.4</v>
      </c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</row>
    <row r="17" spans="3:16" ht="21.75" customHeight="1" x14ac:dyDescent="0.3">
      <c r="C17" s="93"/>
      <c r="D17" s="93" t="s">
        <v>57</v>
      </c>
      <c r="E17" s="112"/>
      <c r="F17" s="112"/>
      <c r="G17" s="58"/>
      <c r="H17" s="58">
        <v>15</v>
      </c>
      <c r="I17" s="58"/>
      <c r="J17" s="58"/>
      <c r="K17" s="113"/>
      <c r="L17" s="122">
        <v>15</v>
      </c>
      <c r="M17" s="122">
        <v>15</v>
      </c>
      <c r="N17" s="128">
        <v>15</v>
      </c>
      <c r="O17" s="58"/>
      <c r="P17" s="58"/>
    </row>
    <row r="18" spans="3:16" ht="29.25" customHeight="1" x14ac:dyDescent="0.3">
      <c r="C18" s="93"/>
      <c r="D18" s="117">
        <v>1900</v>
      </c>
      <c r="E18" s="118"/>
      <c r="F18" s="118"/>
      <c r="G18" s="58"/>
      <c r="H18" s="119"/>
      <c r="I18" s="119"/>
      <c r="J18" s="58"/>
      <c r="K18" s="113"/>
      <c r="L18" s="122">
        <v>1900</v>
      </c>
      <c r="M18" s="122">
        <v>1900</v>
      </c>
      <c r="N18" s="128"/>
      <c r="O18" s="58"/>
      <c r="P18" s="58"/>
    </row>
    <row r="19" spans="3:16" x14ac:dyDescent="0.3">
      <c r="C19" s="61"/>
      <c r="D19" s="93"/>
      <c r="E19" s="118"/>
      <c r="F19" s="118"/>
      <c r="G19" s="58"/>
      <c r="H19" s="93">
        <f>SUM(H17,H16,D18)</f>
        <v>2594</v>
      </c>
      <c r="I19" s="93"/>
      <c r="J19" s="58">
        <f>SUM(D18,J16)</f>
        <v>2851</v>
      </c>
      <c r="K19" s="58">
        <f>SUM(D18,K16)</f>
        <v>2546.75</v>
      </c>
      <c r="L19" s="122">
        <f>SUM(L16,L18)</f>
        <v>2947.5</v>
      </c>
      <c r="M19" s="122">
        <f>SUM(M16,M18)</f>
        <v>2849.5</v>
      </c>
      <c r="N19" s="128">
        <f>SUM(N17,N16)</f>
        <v>1023.6</v>
      </c>
      <c r="O19" s="58">
        <f>SUM(O17,O16)</f>
        <v>19.100000000000001</v>
      </c>
      <c r="P19" s="58"/>
    </row>
    <row r="20" spans="3:16" x14ac:dyDescent="0.3">
      <c r="C20" s="61"/>
      <c r="D20" s="61"/>
      <c r="E20" s="107"/>
      <c r="F20" s="107"/>
      <c r="G20" s="94"/>
      <c r="H20" s="108"/>
      <c r="I20" s="61"/>
      <c r="J20" s="94"/>
      <c r="K20" s="94"/>
    </row>
    <row r="21" spans="3:16" x14ac:dyDescent="0.3">
      <c r="C21" s="61"/>
      <c r="D21" s="61"/>
      <c r="E21" s="61"/>
      <c r="F21" s="61"/>
      <c r="G21" s="61"/>
      <c r="H21" s="61"/>
      <c r="I21" s="61"/>
      <c r="J21" s="61"/>
      <c r="K21" s="61"/>
    </row>
    <row r="22" spans="3:16" x14ac:dyDescent="0.3">
      <c r="C22" s="61"/>
      <c r="D22" s="61"/>
      <c r="E22" s="107"/>
      <c r="F22" s="107"/>
      <c r="G22" s="94"/>
      <c r="H22" s="61"/>
      <c r="I22" s="61"/>
      <c r="J22" s="94"/>
      <c r="K22" s="94"/>
    </row>
    <row r="23" spans="3:16" x14ac:dyDescent="0.3">
      <c r="C23" s="61"/>
      <c r="D23" s="61"/>
      <c r="E23" s="107"/>
      <c r="F23" s="107"/>
      <c r="G23" s="94"/>
      <c r="H23" s="61"/>
      <c r="I23" s="61"/>
      <c r="J23" s="94"/>
      <c r="K23" s="94"/>
    </row>
    <row r="24" spans="3:16" x14ac:dyDescent="0.3">
      <c r="C24" s="61"/>
      <c r="D24" s="61"/>
      <c r="E24" s="107"/>
      <c r="F24" s="107"/>
      <c r="G24" s="94"/>
      <c r="H24" s="61"/>
      <c r="I24" s="61"/>
      <c r="J24" s="94"/>
      <c r="K24" s="94"/>
    </row>
    <row r="25" spans="3:16" x14ac:dyDescent="0.3">
      <c r="C25" s="61"/>
      <c r="D25" s="61"/>
      <c r="E25" s="107"/>
      <c r="F25" s="107"/>
      <c r="G25" s="94"/>
      <c r="H25" s="61"/>
      <c r="I25" s="61"/>
      <c r="J25" s="94"/>
      <c r="K25" s="94"/>
    </row>
    <row r="26" spans="3:16" x14ac:dyDescent="0.3">
      <c r="C26" s="61"/>
      <c r="D26" s="61"/>
      <c r="E26" s="107"/>
      <c r="F26" s="107"/>
      <c r="G26" s="94"/>
      <c r="H26" s="61"/>
      <c r="I26" s="61"/>
      <c r="J26" s="94"/>
      <c r="K26" s="94"/>
    </row>
    <row r="27" spans="3:16" x14ac:dyDescent="0.3">
      <c r="C27" s="61"/>
      <c r="D27" s="61"/>
      <c r="E27" s="107"/>
      <c r="F27" s="107"/>
      <c r="G27" s="94"/>
      <c r="H27" s="61"/>
      <c r="I27" s="61"/>
      <c r="J27" s="94"/>
      <c r="K27" s="94"/>
    </row>
    <row r="28" spans="3:16" x14ac:dyDescent="0.3">
      <c r="C28" s="61"/>
      <c r="D28" s="61"/>
      <c r="E28" s="107"/>
      <c r="F28" s="107"/>
      <c r="G28" s="94"/>
      <c r="H28" s="61"/>
      <c r="I28" s="61"/>
      <c r="J28" s="94"/>
      <c r="K28" s="94"/>
    </row>
    <row r="29" spans="3:16" x14ac:dyDescent="0.3">
      <c r="C29" s="61"/>
      <c r="D29" s="61"/>
      <c r="E29" s="107"/>
      <c r="F29" s="107"/>
      <c r="G29" s="94"/>
      <c r="H29" s="61"/>
      <c r="I29" s="61"/>
      <c r="J29" s="94"/>
      <c r="K29" s="94"/>
    </row>
    <row r="30" spans="3:16" x14ac:dyDescent="0.3">
      <c r="C30" s="61"/>
      <c r="D30" s="61"/>
      <c r="E30" s="107"/>
      <c r="F30" s="107"/>
      <c r="G30" s="94"/>
      <c r="H30" s="61"/>
      <c r="I30" s="61"/>
      <c r="J30" s="94"/>
      <c r="K30" s="94"/>
    </row>
    <row r="31" spans="3:16" x14ac:dyDescent="0.3">
      <c r="C31" s="61"/>
      <c r="D31" s="61"/>
      <c r="E31" s="107"/>
      <c r="F31" s="107"/>
      <c r="G31" s="94"/>
      <c r="H31" s="61"/>
      <c r="I31" s="61"/>
      <c r="J31" s="94"/>
      <c r="K31" s="94"/>
    </row>
    <row r="32" spans="3:16" x14ac:dyDescent="0.3">
      <c r="C32" s="61"/>
      <c r="D32" s="61"/>
      <c r="E32" s="107"/>
      <c r="F32" s="107"/>
      <c r="G32" s="94"/>
      <c r="H32" s="61"/>
      <c r="I32" s="61"/>
      <c r="J32" s="94"/>
      <c r="K32" s="94"/>
    </row>
    <row r="33" spans="3:11" x14ac:dyDescent="0.3">
      <c r="C33" s="61"/>
      <c r="D33" s="61"/>
      <c r="E33" s="107"/>
      <c r="F33" s="107"/>
      <c r="G33" s="94"/>
      <c r="H33" s="61"/>
      <c r="I33" s="61"/>
      <c r="J33" s="94"/>
      <c r="K33" s="94"/>
    </row>
    <row r="34" spans="3:11" x14ac:dyDescent="0.3">
      <c r="C34" s="61"/>
      <c r="D34" s="61"/>
      <c r="E34" s="107"/>
      <c r="F34" s="107"/>
      <c r="G34" s="94"/>
      <c r="H34" s="61"/>
      <c r="I34" s="61"/>
      <c r="J34" s="94"/>
      <c r="K34" s="94"/>
    </row>
    <row r="35" spans="3:11" x14ac:dyDescent="0.3">
      <c r="C35" s="61"/>
      <c r="D35" s="61"/>
      <c r="E35" s="107"/>
      <c r="F35" s="107"/>
      <c r="G35" s="94"/>
      <c r="H35" s="61"/>
      <c r="I35" s="61"/>
      <c r="J35" s="94"/>
      <c r="K35" s="94"/>
    </row>
  </sheetData>
  <pageMargins left="0.16" right="0.34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"/>
  <sheetViews>
    <sheetView view="pageBreakPreview" topLeftCell="A4" zoomScale="74" zoomScaleNormal="70" zoomScaleSheetLayoutView="74" workbookViewId="0">
      <selection activeCell="S6" sqref="S6"/>
    </sheetView>
  </sheetViews>
  <sheetFormatPr defaultColWidth="9.140625" defaultRowHeight="15.75" x14ac:dyDescent="0.25"/>
  <cols>
    <col min="1" max="1" width="4.5703125" style="30" customWidth="1"/>
    <col min="2" max="2" width="9.140625" style="30"/>
    <col min="3" max="3" width="8.42578125" style="30" customWidth="1"/>
    <col min="4" max="4" width="6" style="30" customWidth="1"/>
    <col min="5" max="6" width="5.140625" style="30" customWidth="1"/>
    <col min="7" max="7" width="5.5703125" style="30" customWidth="1"/>
    <col min="8" max="9" width="5.140625" style="30" customWidth="1"/>
    <col min="10" max="10" width="6.140625" style="30" customWidth="1"/>
    <col min="11" max="12" width="5.140625" style="30" customWidth="1"/>
    <col min="13" max="13" width="5.85546875" style="30" customWidth="1"/>
    <col min="14" max="15" width="5.140625" style="30" customWidth="1"/>
    <col min="16" max="16" width="5.85546875" style="30" customWidth="1"/>
    <col min="17" max="17" width="5.140625" style="30" customWidth="1"/>
    <col min="18" max="18" width="5.85546875" style="30" customWidth="1"/>
    <col min="19" max="19" width="10.85546875" style="30" customWidth="1"/>
    <col min="20" max="16384" width="9.140625" style="30"/>
  </cols>
  <sheetData>
    <row r="2" spans="1:21" x14ac:dyDescent="0.25">
      <c r="C2" s="206" t="s">
        <v>61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4" spans="1:21" ht="84" customHeight="1" x14ac:dyDescent="0.25">
      <c r="A4" s="207" t="s">
        <v>62</v>
      </c>
      <c r="B4" s="210" t="s">
        <v>70</v>
      </c>
      <c r="C4" s="211"/>
      <c r="D4" s="212"/>
      <c r="E4" s="210" t="s">
        <v>71</v>
      </c>
      <c r="F4" s="211"/>
      <c r="G4" s="212"/>
      <c r="H4" s="210" t="s">
        <v>72</v>
      </c>
      <c r="I4" s="211"/>
      <c r="J4" s="212"/>
      <c r="K4" s="210" t="s">
        <v>73</v>
      </c>
      <c r="L4" s="211"/>
      <c r="M4" s="212"/>
      <c r="N4" s="210" t="s">
        <v>74</v>
      </c>
      <c r="O4" s="211"/>
      <c r="P4" s="212"/>
      <c r="Q4" s="210" t="s">
        <v>75</v>
      </c>
      <c r="R4" s="211"/>
      <c r="S4" s="212"/>
    </row>
    <row r="5" spans="1:21" s="31" customFormat="1" ht="286.5" customHeight="1" x14ac:dyDescent="0.25">
      <c r="A5" s="208"/>
      <c r="B5" s="134" t="s">
        <v>63</v>
      </c>
      <c r="C5" s="134" t="s">
        <v>64</v>
      </c>
      <c r="D5" s="134" t="s">
        <v>65</v>
      </c>
      <c r="E5" s="134" t="s">
        <v>66</v>
      </c>
      <c r="F5" s="134" t="s">
        <v>67</v>
      </c>
      <c r="G5" s="134" t="s">
        <v>68</v>
      </c>
      <c r="H5" s="134" t="s">
        <v>69</v>
      </c>
      <c r="I5" s="134" t="s">
        <v>76</v>
      </c>
      <c r="J5" s="134" t="s">
        <v>81</v>
      </c>
      <c r="K5" s="134" t="s">
        <v>69</v>
      </c>
      <c r="L5" s="134" t="s">
        <v>76</v>
      </c>
      <c r="M5" s="134" t="s">
        <v>81</v>
      </c>
      <c r="N5" s="134" t="s">
        <v>69</v>
      </c>
      <c r="O5" s="134" t="s">
        <v>76</v>
      </c>
      <c r="P5" s="134" t="s">
        <v>81</v>
      </c>
      <c r="Q5" s="134" t="s">
        <v>69</v>
      </c>
      <c r="R5" s="134" t="s">
        <v>76</v>
      </c>
      <c r="S5" s="134" t="s">
        <v>81</v>
      </c>
      <c r="U5" s="32"/>
    </row>
    <row r="6" spans="1:21" s="33" customFormat="1" ht="36" customHeight="1" x14ac:dyDescent="0.25">
      <c r="A6" s="209"/>
      <c r="B6" s="132" t="s">
        <v>77</v>
      </c>
      <c r="C6" s="132" t="s">
        <v>78</v>
      </c>
      <c r="D6" s="132" t="s">
        <v>80</v>
      </c>
      <c r="E6" s="132" t="s">
        <v>80</v>
      </c>
      <c r="F6" s="132" t="s">
        <v>79</v>
      </c>
      <c r="G6" s="132" t="s">
        <v>79</v>
      </c>
      <c r="H6" s="132" t="s">
        <v>83</v>
      </c>
      <c r="I6" s="132" t="s">
        <v>84</v>
      </c>
      <c r="J6" s="132"/>
      <c r="K6" s="132" t="s">
        <v>80</v>
      </c>
      <c r="L6" s="132" t="s">
        <v>82</v>
      </c>
      <c r="M6" s="132" t="s">
        <v>80</v>
      </c>
      <c r="N6" s="132" t="s">
        <v>80</v>
      </c>
      <c r="O6" s="132" t="s">
        <v>80</v>
      </c>
      <c r="P6" s="132" t="s">
        <v>80</v>
      </c>
      <c r="Q6" s="21">
        <v>112</v>
      </c>
      <c r="R6" s="133">
        <v>1377</v>
      </c>
      <c r="S6" s="21">
        <v>0</v>
      </c>
    </row>
  </sheetData>
  <mergeCells count="8">
    <mergeCell ref="C2:R2"/>
    <mergeCell ref="A4:A6"/>
    <mergeCell ref="B4:D4"/>
    <mergeCell ref="E4:G4"/>
    <mergeCell ref="H4:J4"/>
    <mergeCell ref="K4:M4"/>
    <mergeCell ref="N4:P4"/>
    <mergeCell ref="Q4:S4"/>
  </mergeCells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>
      <selection activeCell="E8" sqref="E8"/>
    </sheetView>
  </sheetViews>
  <sheetFormatPr defaultColWidth="9.140625" defaultRowHeight="15" x14ac:dyDescent="0.25"/>
  <cols>
    <col min="1" max="1" width="2.5703125" style="47" customWidth="1"/>
    <col min="2" max="2" width="3.5703125" style="47" customWidth="1"/>
    <col min="3" max="3" width="28" style="67" customWidth="1"/>
    <col min="4" max="4" width="58" style="47" customWidth="1"/>
    <col min="5" max="5" width="28.5703125" style="47" customWidth="1"/>
    <col min="6" max="6" width="15.7109375" style="47" customWidth="1"/>
    <col min="7" max="16384" width="9.140625" style="47"/>
  </cols>
  <sheetData>
    <row r="1" spans="2:6" ht="80.25" customHeight="1" x14ac:dyDescent="0.25">
      <c r="D1" s="78" t="s">
        <v>206</v>
      </c>
    </row>
    <row r="2" spans="2:6" ht="2.25" customHeight="1" x14ac:dyDescent="0.25"/>
    <row r="3" spans="2:6" s="69" customFormat="1" ht="18.75" customHeight="1" x14ac:dyDescent="0.25">
      <c r="B3" s="68"/>
      <c r="C3" s="72" t="s">
        <v>141</v>
      </c>
      <c r="D3" s="73" t="s">
        <v>118</v>
      </c>
      <c r="E3" s="73" t="s">
        <v>119</v>
      </c>
      <c r="F3" s="73" t="s">
        <v>140</v>
      </c>
    </row>
    <row r="4" spans="2:6" s="71" customFormat="1" ht="28.5" customHeight="1" x14ac:dyDescent="0.25">
      <c r="B4" s="70">
        <v>1</v>
      </c>
      <c r="C4" s="72" t="s">
        <v>120</v>
      </c>
      <c r="D4" s="70" t="s">
        <v>195</v>
      </c>
      <c r="E4" s="70"/>
      <c r="F4" s="70"/>
    </row>
    <row r="5" spans="2:6" s="71" customFormat="1" ht="28.5" customHeight="1" x14ac:dyDescent="0.25">
      <c r="B5" s="70">
        <v>2</v>
      </c>
      <c r="C5" s="72" t="s">
        <v>121</v>
      </c>
      <c r="D5" s="70" t="s">
        <v>196</v>
      </c>
      <c r="E5" s="70"/>
      <c r="F5" s="70"/>
    </row>
    <row r="6" spans="2:6" s="71" customFormat="1" ht="28.5" customHeight="1" x14ac:dyDescent="0.25">
      <c r="B6" s="70">
        <v>3</v>
      </c>
      <c r="C6" s="72" t="s">
        <v>122</v>
      </c>
      <c r="D6" s="70" t="s">
        <v>197</v>
      </c>
      <c r="E6" s="70"/>
      <c r="F6" s="70"/>
    </row>
    <row r="7" spans="2:6" s="71" customFormat="1" ht="28.5" customHeight="1" x14ac:dyDescent="0.25">
      <c r="B7" s="70">
        <v>4</v>
      </c>
      <c r="C7" s="72" t="s">
        <v>123</v>
      </c>
      <c r="D7" s="70" t="s">
        <v>198</v>
      </c>
      <c r="E7" s="70"/>
      <c r="F7" s="70"/>
    </row>
    <row r="8" spans="2:6" s="71" customFormat="1" ht="28.5" customHeight="1" x14ac:dyDescent="0.25">
      <c r="B8" s="70">
        <v>5</v>
      </c>
      <c r="C8" s="72" t="s">
        <v>124</v>
      </c>
      <c r="D8" s="70" t="s">
        <v>199</v>
      </c>
      <c r="E8" s="70"/>
      <c r="F8" s="70"/>
    </row>
    <row r="9" spans="2:6" s="71" customFormat="1" ht="28.5" customHeight="1" x14ac:dyDescent="0.25">
      <c r="B9" s="70">
        <v>6</v>
      </c>
      <c r="C9" s="72" t="s">
        <v>125</v>
      </c>
      <c r="D9" s="70" t="s">
        <v>200</v>
      </c>
      <c r="E9" s="70" t="s">
        <v>201</v>
      </c>
      <c r="F9" s="70"/>
    </row>
    <row r="10" spans="2:6" s="71" customFormat="1" ht="28.5" customHeight="1" x14ac:dyDescent="0.25">
      <c r="B10" s="70">
        <v>7</v>
      </c>
      <c r="C10" s="72" t="s">
        <v>126</v>
      </c>
      <c r="D10" s="70" t="s">
        <v>202</v>
      </c>
      <c r="E10" s="70">
        <v>89628553443</v>
      </c>
      <c r="F10" s="70"/>
    </row>
    <row r="11" spans="2:6" s="71" customFormat="1" ht="28.5" customHeight="1" x14ac:dyDescent="0.25">
      <c r="B11" s="70">
        <v>8</v>
      </c>
      <c r="C11" s="72" t="s">
        <v>127</v>
      </c>
      <c r="D11" s="70" t="s">
        <v>203</v>
      </c>
      <c r="E11" s="70">
        <v>89530837603</v>
      </c>
      <c r="F11" s="70"/>
    </row>
    <row r="12" spans="2:6" s="71" customFormat="1" ht="28.5" customHeight="1" x14ac:dyDescent="0.25">
      <c r="B12" s="70">
        <v>9</v>
      </c>
      <c r="C12" s="72" t="s">
        <v>128</v>
      </c>
      <c r="D12" s="70" t="s">
        <v>204</v>
      </c>
      <c r="E12" s="70">
        <v>89282780263</v>
      </c>
      <c r="F12" s="70"/>
    </row>
    <row r="13" spans="2:6" s="71" customFormat="1" ht="28.5" customHeight="1" x14ac:dyDescent="0.25">
      <c r="B13" s="70">
        <v>10</v>
      </c>
      <c r="C13" s="72" t="s">
        <v>129</v>
      </c>
      <c r="D13" s="70" t="s">
        <v>205</v>
      </c>
      <c r="E13" s="70">
        <v>89002345452</v>
      </c>
      <c r="F13" s="70"/>
    </row>
    <row r="14" spans="2:6" s="71" customFormat="1" ht="28.5" customHeight="1" x14ac:dyDescent="0.25">
      <c r="B14" s="70">
        <v>11</v>
      </c>
      <c r="C14" s="72" t="s">
        <v>130</v>
      </c>
      <c r="D14" s="70" t="s">
        <v>207</v>
      </c>
      <c r="E14" s="70">
        <v>89284291944</v>
      </c>
      <c r="F14" s="70"/>
    </row>
    <row r="15" spans="2:6" s="71" customFormat="1" ht="28.5" customHeight="1" x14ac:dyDescent="0.25">
      <c r="B15" s="70">
        <v>12</v>
      </c>
      <c r="C15" s="72" t="s">
        <v>131</v>
      </c>
      <c r="D15" s="70" t="s">
        <v>208</v>
      </c>
      <c r="E15" s="70"/>
      <c r="F15" s="70"/>
    </row>
    <row r="16" spans="2:6" ht="19.5" customHeight="1" x14ac:dyDescent="0.25"/>
    <row r="17" spans="2:6" ht="15.75" x14ac:dyDescent="0.25">
      <c r="B17" s="74" t="s">
        <v>132</v>
      </c>
      <c r="C17" s="75"/>
      <c r="D17" s="76"/>
      <c r="E17" s="76"/>
      <c r="F17" s="76"/>
    </row>
    <row r="18" spans="2:6" ht="15.75" x14ac:dyDescent="0.25">
      <c r="B18" s="76" t="s">
        <v>133</v>
      </c>
      <c r="C18" s="75"/>
      <c r="D18" s="76"/>
      <c r="E18" s="76"/>
      <c r="F18" s="164" t="s">
        <v>134</v>
      </c>
    </row>
    <row r="19" spans="2:6" ht="15.75" x14ac:dyDescent="0.25">
      <c r="B19" s="76"/>
      <c r="C19" s="75"/>
      <c r="D19" s="76"/>
      <c r="E19" s="76"/>
      <c r="F19" s="76"/>
    </row>
    <row r="20" spans="2:6" ht="15.75" x14ac:dyDescent="0.25">
      <c r="B20" s="76" t="s">
        <v>135</v>
      </c>
      <c r="C20" s="75"/>
      <c r="D20" s="76"/>
      <c r="E20" s="76"/>
      <c r="F20" s="76"/>
    </row>
    <row r="21" spans="2:6" ht="15.75" x14ac:dyDescent="0.25">
      <c r="B21" s="76" t="s">
        <v>136</v>
      </c>
      <c r="C21" s="75"/>
      <c r="D21" s="76"/>
      <c r="E21" s="76"/>
      <c r="F21" s="76"/>
    </row>
    <row r="22" spans="2:6" ht="15.75" x14ac:dyDescent="0.25">
      <c r="B22" s="76" t="s">
        <v>137</v>
      </c>
      <c r="C22" s="75"/>
      <c r="D22" s="76"/>
      <c r="E22" s="76"/>
      <c r="F22" s="76"/>
    </row>
    <row r="23" spans="2:6" ht="15.75" x14ac:dyDescent="0.25">
      <c r="B23" s="76" t="s">
        <v>138</v>
      </c>
      <c r="C23" s="75"/>
      <c r="D23" s="76"/>
      <c r="E23" s="76"/>
    </row>
    <row r="24" spans="2:6" ht="15.75" x14ac:dyDescent="0.25">
      <c r="B24" s="76" t="s">
        <v>139</v>
      </c>
      <c r="C24" s="75"/>
      <c r="D24" s="76"/>
      <c r="E24" s="76"/>
      <c r="F24" s="77" t="s">
        <v>209</v>
      </c>
    </row>
  </sheetData>
  <pageMargins left="0.47" right="0.15" top="0.17" bottom="0.16" header="0.16" footer="0.16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M15" sqref="M15"/>
    </sheetView>
  </sheetViews>
  <sheetFormatPr defaultColWidth="9.140625" defaultRowHeight="12.75" x14ac:dyDescent="0.2"/>
  <cols>
    <col min="1" max="1" width="3.140625" style="86" customWidth="1"/>
    <col min="2" max="2" width="19.140625" style="86" customWidth="1"/>
    <col min="3" max="3" width="7.42578125" style="86" customWidth="1"/>
    <col min="4" max="4" width="7.140625" style="82" customWidth="1"/>
    <col min="5" max="5" width="10.5703125" style="86" customWidth="1"/>
    <col min="6" max="6" width="11.140625" style="86" customWidth="1"/>
    <col min="7" max="7" width="10.42578125" style="86" customWidth="1"/>
    <col min="8" max="8" width="9.140625" style="86" customWidth="1"/>
    <col min="9" max="9" width="9" style="86" customWidth="1"/>
    <col min="10" max="10" width="9.28515625" style="86" customWidth="1"/>
    <col min="11" max="16384" width="9.140625" style="86"/>
  </cols>
  <sheetData>
    <row r="1" spans="1:10" s="82" customFormat="1" ht="15.75" customHeight="1" x14ac:dyDescent="0.2">
      <c r="A1" s="79"/>
      <c r="B1" s="80" t="s">
        <v>14</v>
      </c>
      <c r="C1" s="79" t="s">
        <v>145</v>
      </c>
      <c r="D1" s="81" t="s">
        <v>146</v>
      </c>
      <c r="E1" s="213" t="s">
        <v>156</v>
      </c>
      <c r="F1" s="214"/>
      <c r="G1" s="215"/>
      <c r="H1" s="216" t="s">
        <v>147</v>
      </c>
      <c r="I1" s="217"/>
      <c r="J1" s="218"/>
    </row>
    <row r="2" spans="1:10" ht="19.5" customHeight="1" x14ac:dyDescent="0.2">
      <c r="A2" s="83">
        <v>1</v>
      </c>
      <c r="B2" s="84" t="s">
        <v>142</v>
      </c>
      <c r="C2" s="92" t="s">
        <v>148</v>
      </c>
      <c r="D2" s="92" t="s">
        <v>148</v>
      </c>
      <c r="E2" s="98"/>
      <c r="F2" s="98"/>
      <c r="G2" s="85"/>
      <c r="H2" s="98"/>
      <c r="I2" s="95"/>
      <c r="J2" s="85"/>
    </row>
    <row r="3" spans="1:10" ht="19.5" customHeight="1" x14ac:dyDescent="0.2">
      <c r="A3" s="83">
        <v>2</v>
      </c>
      <c r="B3" s="84" t="s">
        <v>26</v>
      </c>
      <c r="C3" s="87"/>
      <c r="D3" s="92" t="s">
        <v>149</v>
      </c>
      <c r="E3" s="88"/>
      <c r="F3" s="88"/>
      <c r="G3" s="85"/>
      <c r="H3" s="98"/>
      <c r="I3" s="89"/>
      <c r="J3" s="85"/>
    </row>
    <row r="4" spans="1:10" ht="19.5" customHeight="1" x14ac:dyDescent="0.2">
      <c r="A4" s="83">
        <v>3</v>
      </c>
      <c r="B4" s="84" t="s">
        <v>143</v>
      </c>
      <c r="C4" s="96"/>
      <c r="D4" s="97"/>
      <c r="E4" s="88"/>
      <c r="F4" s="98"/>
      <c r="G4" s="85"/>
      <c r="H4" s="88"/>
      <c r="I4" s="99"/>
      <c r="J4" s="85"/>
    </row>
    <row r="5" spans="1:10" ht="19.5" customHeight="1" x14ac:dyDescent="0.2">
      <c r="A5" s="83">
        <v>4</v>
      </c>
      <c r="B5" s="84" t="s">
        <v>37</v>
      </c>
      <c r="C5" s="96"/>
      <c r="D5" s="97"/>
      <c r="E5" s="98"/>
      <c r="F5" s="98"/>
      <c r="G5" s="85"/>
      <c r="H5" s="88"/>
      <c r="I5" s="99"/>
      <c r="J5" s="85"/>
    </row>
    <row r="6" spans="1:10" ht="19.5" customHeight="1" x14ac:dyDescent="0.2">
      <c r="A6" s="83">
        <v>5</v>
      </c>
      <c r="B6" s="84" t="s">
        <v>38</v>
      </c>
      <c r="C6" s="87"/>
      <c r="D6" s="92" t="s">
        <v>150</v>
      </c>
      <c r="E6" s="88"/>
      <c r="F6" s="88"/>
      <c r="G6" s="85"/>
      <c r="H6" s="88"/>
      <c r="I6" s="89"/>
      <c r="J6" s="85"/>
    </row>
    <row r="7" spans="1:10" ht="19.5" customHeight="1" x14ac:dyDescent="0.2">
      <c r="A7" s="83">
        <v>6</v>
      </c>
      <c r="B7" s="84" t="s">
        <v>39</v>
      </c>
      <c r="C7" s="96"/>
      <c r="D7" s="97"/>
      <c r="E7" s="98"/>
      <c r="F7" s="98"/>
      <c r="G7" s="85"/>
      <c r="H7" s="98"/>
      <c r="I7" s="99"/>
      <c r="J7" s="85"/>
    </row>
    <row r="8" spans="1:10" ht="19.5" customHeight="1" x14ac:dyDescent="0.2">
      <c r="A8" s="83">
        <v>7</v>
      </c>
      <c r="B8" s="84" t="s">
        <v>40</v>
      </c>
      <c r="C8" s="96"/>
      <c r="D8" s="97"/>
      <c r="E8" s="98"/>
      <c r="F8" s="98"/>
      <c r="G8" s="85"/>
      <c r="H8" s="98"/>
      <c r="I8" s="99"/>
      <c r="J8" s="85"/>
    </row>
    <row r="9" spans="1:10" ht="19.5" customHeight="1" x14ac:dyDescent="0.2">
      <c r="A9" s="83">
        <v>8</v>
      </c>
      <c r="B9" s="84" t="s">
        <v>144</v>
      </c>
      <c r="C9" s="87"/>
      <c r="D9" s="92" t="s">
        <v>150</v>
      </c>
      <c r="E9" s="88"/>
      <c r="F9" s="88"/>
      <c r="G9" s="85"/>
      <c r="H9" s="88"/>
      <c r="I9" s="89"/>
      <c r="J9" s="85"/>
    </row>
    <row r="10" spans="1:10" ht="19.5" customHeight="1" x14ac:dyDescent="0.2">
      <c r="A10" s="83">
        <v>9</v>
      </c>
      <c r="B10" s="84" t="s">
        <v>41</v>
      </c>
      <c r="C10" s="87"/>
      <c r="D10" s="92" t="s">
        <v>150</v>
      </c>
      <c r="E10" s="88"/>
      <c r="F10" s="88"/>
      <c r="G10" s="85"/>
      <c r="H10" s="88"/>
      <c r="I10" s="89"/>
      <c r="J10" s="85"/>
    </row>
    <row r="11" spans="1:10" ht="19.5" customHeight="1" x14ac:dyDescent="0.2">
      <c r="A11" s="83">
        <v>10</v>
      </c>
      <c r="B11" s="84" t="s">
        <v>27</v>
      </c>
      <c r="C11" s="87"/>
      <c r="D11" s="92" t="s">
        <v>150</v>
      </c>
      <c r="E11" s="85" t="s">
        <v>157</v>
      </c>
      <c r="F11" s="88"/>
      <c r="G11" s="85"/>
      <c r="H11" s="100"/>
      <c r="I11" s="89"/>
      <c r="J11" s="85"/>
    </row>
    <row r="12" spans="1:10" ht="19.5" customHeight="1" x14ac:dyDescent="0.2">
      <c r="A12" s="83">
        <v>11</v>
      </c>
      <c r="B12" s="84" t="s">
        <v>28</v>
      </c>
      <c r="C12" s="87"/>
      <c r="D12" s="92" t="s">
        <v>150</v>
      </c>
      <c r="E12" s="88"/>
      <c r="F12" s="88"/>
      <c r="G12" s="85"/>
      <c r="H12" s="88"/>
      <c r="I12" s="89"/>
      <c r="J12" s="85"/>
    </row>
    <row r="13" spans="1:10" ht="19.5" customHeight="1" x14ac:dyDescent="0.2">
      <c r="A13" s="83">
        <v>12</v>
      </c>
      <c r="B13" s="84" t="s">
        <v>29</v>
      </c>
      <c r="C13" s="87"/>
      <c r="D13" s="92" t="s">
        <v>150</v>
      </c>
      <c r="E13" s="88"/>
      <c r="F13" s="88"/>
      <c r="G13" s="85"/>
      <c r="H13" s="88"/>
      <c r="I13" s="89"/>
      <c r="J13" s="85"/>
    </row>
    <row r="15" spans="1:10" ht="20.25" x14ac:dyDescent="0.3">
      <c r="B15" s="90" t="s">
        <v>151</v>
      </c>
      <c r="C15" s="90"/>
      <c r="D15" s="91"/>
      <c r="E15" s="90"/>
      <c r="F15" s="90"/>
    </row>
    <row r="16" spans="1:10" ht="20.25" x14ac:dyDescent="0.3">
      <c r="B16" s="90" t="s">
        <v>153</v>
      </c>
      <c r="C16" s="90"/>
      <c r="D16" s="91"/>
      <c r="E16" s="90"/>
      <c r="F16" s="90"/>
    </row>
    <row r="17" spans="2:6" ht="20.25" x14ac:dyDescent="0.3">
      <c r="B17" s="90" t="s">
        <v>152</v>
      </c>
      <c r="C17" s="90"/>
      <c r="D17" s="91"/>
      <c r="E17" s="90"/>
      <c r="F17" s="90"/>
    </row>
    <row r="18" spans="2:6" ht="20.25" x14ac:dyDescent="0.3">
      <c r="B18" s="90" t="s">
        <v>154</v>
      </c>
      <c r="C18" s="90"/>
      <c r="D18" s="91"/>
      <c r="E18" s="90"/>
      <c r="F18" s="90"/>
    </row>
    <row r="19" spans="2:6" ht="20.25" x14ac:dyDescent="0.3">
      <c r="B19" s="90"/>
      <c r="C19" s="90"/>
      <c r="D19" s="91"/>
      <c r="E19" s="90"/>
      <c r="F19" s="90"/>
    </row>
  </sheetData>
  <mergeCells count="2">
    <mergeCell ref="E1:G1"/>
    <mergeCell ref="H1:J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Q53"/>
  <sheetViews>
    <sheetView tabSelected="1" view="pageBreakPreview" topLeftCell="A22" zoomScale="60" workbookViewId="0">
      <selection activeCell="M47" sqref="M47"/>
    </sheetView>
  </sheetViews>
  <sheetFormatPr defaultColWidth="9.140625" defaultRowHeight="15" x14ac:dyDescent="0.25"/>
  <cols>
    <col min="1" max="1" width="6.7109375" style="157" customWidth="1"/>
    <col min="2" max="2" width="71.28515625" style="158" customWidth="1"/>
    <col min="3" max="3" width="6.85546875" style="158" hidden="1" customWidth="1"/>
    <col min="4" max="4" width="4.42578125" style="158" customWidth="1"/>
    <col min="5" max="15" width="4.42578125" style="159" customWidth="1"/>
    <col min="16" max="16" width="4.85546875" style="159" customWidth="1"/>
    <col min="17" max="17" width="9.140625" style="156"/>
    <col min="18" max="18" width="6.7109375" style="156" customWidth="1"/>
    <col min="19" max="16384" width="9.140625" style="156"/>
  </cols>
  <sheetData>
    <row r="2" spans="1:16" ht="15.75" x14ac:dyDescent="0.25">
      <c r="P2" s="160" t="s">
        <v>273</v>
      </c>
    </row>
    <row r="3" spans="1:16" s="175" customFormat="1" ht="23.25" x14ac:dyDescent="0.35">
      <c r="A3" s="173"/>
      <c r="B3" s="219" t="s">
        <v>179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174"/>
    </row>
    <row r="4" spans="1:16" s="175" customFormat="1" ht="23.45" customHeight="1" x14ac:dyDescent="0.35">
      <c r="A4" s="173"/>
      <c r="B4" s="220" t="s">
        <v>222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176"/>
    </row>
    <row r="5" spans="1:16" s="175" customFormat="1" ht="23.25" x14ac:dyDescent="0.35">
      <c r="A5" s="173"/>
      <c r="B5" s="220" t="s">
        <v>285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177"/>
    </row>
    <row r="6" spans="1:16" ht="24.6" customHeight="1" x14ac:dyDescent="0.25">
      <c r="A6" s="161"/>
      <c r="B6" s="162"/>
      <c r="C6" s="162"/>
      <c r="D6" s="162"/>
    </row>
    <row r="7" spans="1:16" ht="73.900000000000006" customHeight="1" x14ac:dyDescent="0.25">
      <c r="A7" s="181" t="s">
        <v>226</v>
      </c>
      <c r="B7" s="182" t="s">
        <v>227</v>
      </c>
      <c r="C7" s="183" t="e">
        <f>#REF!</f>
        <v>#REF!</v>
      </c>
      <c r="D7" s="184" t="s">
        <v>183</v>
      </c>
      <c r="E7" s="184" t="s">
        <v>184</v>
      </c>
      <c r="F7" s="184" t="s">
        <v>185</v>
      </c>
      <c r="G7" s="185" t="s">
        <v>186</v>
      </c>
      <c r="H7" s="185" t="s">
        <v>58</v>
      </c>
      <c r="I7" s="186" t="s">
        <v>187</v>
      </c>
      <c r="J7" s="185" t="s">
        <v>188</v>
      </c>
      <c r="K7" s="185" t="s">
        <v>189</v>
      </c>
      <c r="L7" s="185" t="s">
        <v>190</v>
      </c>
      <c r="M7" s="185" t="s">
        <v>191</v>
      </c>
      <c r="N7" s="185" t="s">
        <v>192</v>
      </c>
      <c r="O7" s="185" t="s">
        <v>193</v>
      </c>
      <c r="P7" s="185" t="s">
        <v>278</v>
      </c>
    </row>
    <row r="8" spans="1:16" s="178" customFormat="1" ht="18" customHeight="1" x14ac:dyDescent="0.25">
      <c r="A8" s="187" t="s">
        <v>224</v>
      </c>
      <c r="B8" s="188" t="s">
        <v>228</v>
      </c>
      <c r="C8" s="189">
        <v>512</v>
      </c>
      <c r="D8" s="197">
        <v>1</v>
      </c>
      <c r="E8" s="190">
        <v>1</v>
      </c>
      <c r="F8" s="190">
        <v>1</v>
      </c>
      <c r="G8" s="190">
        <v>1</v>
      </c>
      <c r="H8" s="190">
        <v>1</v>
      </c>
      <c r="I8" s="190">
        <v>1</v>
      </c>
      <c r="J8" s="193">
        <v>1</v>
      </c>
      <c r="K8" s="193">
        <v>1</v>
      </c>
      <c r="L8" s="193">
        <v>1</v>
      </c>
      <c r="M8" s="193">
        <v>1</v>
      </c>
      <c r="N8" s="193"/>
      <c r="O8" s="193"/>
      <c r="P8" s="196">
        <v>0</v>
      </c>
    </row>
    <row r="9" spans="1:16" s="178" customFormat="1" ht="18" customHeight="1" x14ac:dyDescent="0.25">
      <c r="A9" s="187" t="s">
        <v>225</v>
      </c>
      <c r="B9" s="188" t="s">
        <v>229</v>
      </c>
      <c r="C9" s="189"/>
      <c r="D9" s="197">
        <v>33</v>
      </c>
      <c r="E9" s="190">
        <v>39</v>
      </c>
      <c r="F9" s="190">
        <v>39</v>
      </c>
      <c r="G9" s="190">
        <v>39</v>
      </c>
      <c r="H9" s="190">
        <v>39</v>
      </c>
      <c r="I9" s="190">
        <v>39</v>
      </c>
      <c r="J9" s="193">
        <v>39</v>
      </c>
      <c r="K9" s="193">
        <v>39</v>
      </c>
      <c r="L9" s="193">
        <v>39</v>
      </c>
      <c r="M9" s="193">
        <v>25</v>
      </c>
      <c r="N9" s="193"/>
      <c r="O9" s="193"/>
      <c r="P9" s="196">
        <v>0</v>
      </c>
    </row>
    <row r="10" spans="1:16" s="178" customFormat="1" ht="18" customHeight="1" x14ac:dyDescent="0.25">
      <c r="A10" s="187" t="s">
        <v>223</v>
      </c>
      <c r="B10" s="188" t="s">
        <v>166</v>
      </c>
      <c r="C10" s="189"/>
      <c r="D10" s="197">
        <v>1</v>
      </c>
      <c r="E10" s="190">
        <v>1</v>
      </c>
      <c r="F10" s="190">
        <v>1</v>
      </c>
      <c r="G10" s="190">
        <v>1</v>
      </c>
      <c r="H10" s="190">
        <v>1</v>
      </c>
      <c r="I10" s="190">
        <v>1</v>
      </c>
      <c r="J10" s="193">
        <v>1</v>
      </c>
      <c r="K10" s="193">
        <v>1</v>
      </c>
      <c r="L10" s="193">
        <v>1</v>
      </c>
      <c r="M10" s="193">
        <v>1</v>
      </c>
      <c r="N10" s="193"/>
      <c r="O10" s="193"/>
      <c r="P10" s="196">
        <v>6</v>
      </c>
    </row>
    <row r="11" spans="1:16" s="178" customFormat="1" ht="18" customHeight="1" x14ac:dyDescent="0.25">
      <c r="A11" s="187" t="s">
        <v>230</v>
      </c>
      <c r="B11" s="188" t="s">
        <v>231</v>
      </c>
      <c r="C11" s="189"/>
      <c r="D11" s="197">
        <v>7</v>
      </c>
      <c r="E11" s="190">
        <v>4</v>
      </c>
      <c r="F11" s="190">
        <v>5</v>
      </c>
      <c r="G11" s="190">
        <v>3</v>
      </c>
      <c r="H11" s="190">
        <v>3</v>
      </c>
      <c r="I11" s="190">
        <v>5</v>
      </c>
      <c r="J11" s="193">
        <v>3</v>
      </c>
      <c r="K11" s="193">
        <v>3</v>
      </c>
      <c r="L11" s="193">
        <v>3</v>
      </c>
      <c r="M11" s="193">
        <v>4</v>
      </c>
      <c r="N11" s="193"/>
      <c r="O11" s="193"/>
      <c r="P11" s="196">
        <v>27</v>
      </c>
    </row>
    <row r="12" spans="1:16" s="178" customFormat="1" ht="18" customHeight="1" x14ac:dyDescent="0.25">
      <c r="A12" s="180" t="s">
        <v>170</v>
      </c>
      <c r="B12" s="191" t="s">
        <v>167</v>
      </c>
      <c r="C12" s="192" t="e">
        <f>SUM(#REF!,#REF!,#REF!,#REF!,#REF!,#REF!,#REF!,#REF!,#REF!,#REF!,#REF!,#REF!)</f>
        <v>#REF!</v>
      </c>
      <c r="D12" s="197">
        <v>0</v>
      </c>
      <c r="E12" s="193">
        <v>1</v>
      </c>
      <c r="F12" s="193">
        <v>2</v>
      </c>
      <c r="G12" s="193">
        <v>0</v>
      </c>
      <c r="H12" s="193">
        <v>1</v>
      </c>
      <c r="I12" s="193">
        <v>0</v>
      </c>
      <c r="J12" s="193">
        <v>0</v>
      </c>
      <c r="K12" s="193">
        <v>0</v>
      </c>
      <c r="L12" s="193">
        <v>0</v>
      </c>
      <c r="M12" s="193">
        <v>1</v>
      </c>
      <c r="N12" s="193"/>
      <c r="O12" s="193"/>
      <c r="P12" s="196">
        <v>4</v>
      </c>
    </row>
    <row r="13" spans="1:16" s="178" customFormat="1" ht="18" customHeight="1" x14ac:dyDescent="0.25">
      <c r="A13" s="180" t="s">
        <v>171</v>
      </c>
      <c r="B13" s="191" t="s">
        <v>232</v>
      </c>
      <c r="C13" s="192"/>
      <c r="D13" s="197">
        <v>2</v>
      </c>
      <c r="E13" s="193">
        <v>1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/>
      <c r="O13" s="193"/>
      <c r="P13" s="196">
        <f>D13+E13</f>
        <v>3</v>
      </c>
    </row>
    <row r="14" spans="1:16" s="178" customFormat="1" ht="18" customHeight="1" x14ac:dyDescent="0.25">
      <c r="A14" s="180" t="s">
        <v>233</v>
      </c>
      <c r="B14" s="191" t="s">
        <v>168</v>
      </c>
      <c r="C14" s="192" t="e">
        <f>SUM(#REF!,#REF!,#REF!,#REF!,#REF!,#REF!,#REF!,#REF!,#REF!,#REF!,#REF!,#REF!)</f>
        <v>#REF!</v>
      </c>
      <c r="D14" s="197">
        <v>5</v>
      </c>
      <c r="E14" s="193">
        <v>2</v>
      </c>
      <c r="F14" s="193">
        <v>3</v>
      </c>
      <c r="G14" s="193">
        <v>3</v>
      </c>
      <c r="H14" s="193">
        <v>2</v>
      </c>
      <c r="I14" s="193">
        <v>5</v>
      </c>
      <c r="J14" s="193">
        <v>3</v>
      </c>
      <c r="K14" s="193">
        <v>3</v>
      </c>
      <c r="L14" s="193">
        <v>3</v>
      </c>
      <c r="M14" s="193">
        <v>3</v>
      </c>
      <c r="N14" s="193"/>
      <c r="O14" s="193"/>
      <c r="P14" s="196">
        <f>SUM(D14:O14)</f>
        <v>32</v>
      </c>
    </row>
    <row r="15" spans="1:16" s="178" customFormat="1" ht="32.450000000000003" customHeight="1" x14ac:dyDescent="0.25">
      <c r="A15" s="187">
        <v>5</v>
      </c>
      <c r="B15" s="188" t="s">
        <v>234</v>
      </c>
      <c r="C15" s="189" t="e">
        <f>SUM(#REF!,#REF!,#REF!,#REF!,#REF!,#REF!,#REF!,#REF!,#REF!,#REF!,#REF!,#REF!)</f>
        <v>#REF!</v>
      </c>
      <c r="D15" s="197">
        <v>2</v>
      </c>
      <c r="E15" s="190">
        <v>2</v>
      </c>
      <c r="F15" s="190">
        <v>2</v>
      </c>
      <c r="G15" s="190">
        <v>0</v>
      </c>
      <c r="H15" s="190">
        <v>1</v>
      </c>
      <c r="I15" s="190">
        <v>0</v>
      </c>
      <c r="J15" s="193">
        <v>0</v>
      </c>
      <c r="K15" s="193">
        <v>0</v>
      </c>
      <c r="L15" s="193">
        <v>0</v>
      </c>
      <c r="M15" s="193">
        <v>1</v>
      </c>
      <c r="N15" s="193"/>
      <c r="O15" s="193"/>
      <c r="P15" s="196">
        <v>7</v>
      </c>
    </row>
    <row r="16" spans="1:16" s="178" customFormat="1" ht="18" customHeight="1" x14ac:dyDescent="0.25">
      <c r="A16" s="180" t="s">
        <v>235</v>
      </c>
      <c r="B16" s="191" t="s">
        <v>236</v>
      </c>
      <c r="C16" s="189"/>
      <c r="D16" s="197">
        <v>2</v>
      </c>
      <c r="E16" s="193">
        <v>1</v>
      </c>
      <c r="F16" s="193"/>
      <c r="G16" s="193">
        <v>0</v>
      </c>
      <c r="H16" s="193"/>
      <c r="I16" s="193"/>
      <c r="J16" s="193"/>
      <c r="K16" s="193"/>
      <c r="L16" s="193"/>
      <c r="M16" s="193"/>
      <c r="N16" s="193"/>
      <c r="O16" s="193"/>
      <c r="P16" s="196">
        <v>0</v>
      </c>
    </row>
    <row r="17" spans="1:17" s="179" customFormat="1" ht="18" customHeight="1" x14ac:dyDescent="0.25">
      <c r="A17" s="180" t="s">
        <v>237</v>
      </c>
      <c r="B17" s="191" t="s">
        <v>238</v>
      </c>
      <c r="C17" s="192" t="e">
        <f>SUM(#REF!,#REF!,#REF!,#REF!,#REF!,#REF!,#REF!,#REF!,#REF!,#REF!,#REF!,#REF!)</f>
        <v>#REF!</v>
      </c>
      <c r="D17" s="197">
        <v>2</v>
      </c>
      <c r="E17" s="193">
        <v>1</v>
      </c>
      <c r="F17" s="193"/>
      <c r="G17" s="193">
        <v>0</v>
      </c>
      <c r="H17" s="193">
        <v>1</v>
      </c>
      <c r="I17" s="193"/>
      <c r="J17" s="193"/>
      <c r="K17" s="193"/>
      <c r="L17" s="193"/>
      <c r="M17" s="193">
        <v>1</v>
      </c>
      <c r="N17" s="193"/>
      <c r="O17" s="193"/>
      <c r="P17" s="196">
        <v>0</v>
      </c>
      <c r="Q17" s="163"/>
    </row>
    <row r="18" spans="1:17" s="179" customFormat="1" ht="18" customHeight="1" x14ac:dyDescent="0.25">
      <c r="A18" s="180" t="s">
        <v>242</v>
      </c>
      <c r="B18" s="191" t="s">
        <v>239</v>
      </c>
      <c r="C18" s="192" t="e">
        <f>SUM(#REF!,#REF!,#REF!,#REF!,#REF!,#REF!,#REF!,#REF!,#REF!,#REF!,#REF!,#REF!)</f>
        <v>#REF!</v>
      </c>
      <c r="D18" s="197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6">
        <f t="shared" ref="P18:P45" si="0">SUM(D18:I18)</f>
        <v>0</v>
      </c>
      <c r="Q18" s="163"/>
    </row>
    <row r="19" spans="1:17" s="179" customFormat="1" ht="18" customHeight="1" x14ac:dyDescent="0.25">
      <c r="A19" s="180" t="s">
        <v>243</v>
      </c>
      <c r="B19" s="191" t="s">
        <v>240</v>
      </c>
      <c r="C19" s="192" t="e">
        <f>SUM(#REF!,#REF!,#REF!,#REF!,#REF!,#REF!,#REF!,#REF!,#REF!,#REF!,#REF!,#REF!)</f>
        <v>#REF!</v>
      </c>
      <c r="D19" s="197"/>
      <c r="E19" s="193">
        <v>1</v>
      </c>
      <c r="F19" s="193">
        <v>2</v>
      </c>
      <c r="G19" s="193"/>
      <c r="H19" s="193"/>
      <c r="I19" s="193"/>
      <c r="J19" s="193"/>
      <c r="K19" s="193"/>
      <c r="L19" s="193"/>
      <c r="M19" s="193"/>
      <c r="N19" s="193"/>
      <c r="O19" s="193"/>
      <c r="P19" s="196">
        <v>0</v>
      </c>
      <c r="Q19" s="163"/>
    </row>
    <row r="20" spans="1:17" s="179" customFormat="1" ht="18" customHeight="1" x14ac:dyDescent="0.25">
      <c r="A20" s="180" t="s">
        <v>244</v>
      </c>
      <c r="B20" s="191" t="s">
        <v>241</v>
      </c>
      <c r="C20" s="192" t="e">
        <f>SUM(#REF!,#REF!,#REF!,#REF!,#REF!,#REF!,#REF!,#REF!,#REF!,#REF!,#REF!,#REF!)</f>
        <v>#REF!</v>
      </c>
      <c r="D20" s="197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6">
        <f t="shared" si="0"/>
        <v>0</v>
      </c>
      <c r="Q20" s="163"/>
    </row>
    <row r="21" spans="1:17" s="179" customFormat="1" ht="18" customHeight="1" x14ac:dyDescent="0.25">
      <c r="A21" s="180" t="s">
        <v>245</v>
      </c>
      <c r="B21" s="194" t="s">
        <v>246</v>
      </c>
      <c r="C21" s="192" t="e">
        <f>SUM(#REF!,#REF!,#REF!,#REF!,#REF!,#REF!,#REF!,#REF!,#REF!,#REF!,#REF!,#REF!)</f>
        <v>#REF!</v>
      </c>
      <c r="D21" s="197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6">
        <f t="shared" si="0"/>
        <v>0</v>
      </c>
      <c r="Q21" s="163"/>
    </row>
    <row r="22" spans="1:17" s="179" customFormat="1" ht="30.6" customHeight="1" x14ac:dyDescent="0.25">
      <c r="A22" s="187" t="s">
        <v>247</v>
      </c>
      <c r="B22" s="188" t="s">
        <v>248</v>
      </c>
      <c r="C22" s="192" t="e">
        <f>SUM(#REF!,#REF!,#REF!,#REF!,#REF!,#REF!,#REF!,#REF!,#REF!,#REF!,#REF!,#REF!)</f>
        <v>#REF!</v>
      </c>
      <c r="D22" s="197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6">
        <f t="shared" si="0"/>
        <v>0</v>
      </c>
      <c r="Q22" s="163"/>
    </row>
    <row r="23" spans="1:17" s="179" customFormat="1" ht="16.899999999999999" customHeight="1" x14ac:dyDescent="0.25">
      <c r="A23" s="187" t="s">
        <v>249</v>
      </c>
      <c r="B23" s="188" t="s">
        <v>250</v>
      </c>
      <c r="C23" s="192"/>
      <c r="D23" s="197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6">
        <v>0</v>
      </c>
      <c r="Q23" s="163"/>
    </row>
    <row r="24" spans="1:17" s="179" customFormat="1" ht="16.899999999999999" customHeight="1" x14ac:dyDescent="0.25">
      <c r="A24" s="180" t="s">
        <v>172</v>
      </c>
      <c r="B24" s="191" t="s">
        <v>251</v>
      </c>
      <c r="C24" s="192" t="e">
        <f>SUM(#REF!,#REF!,#REF!,#REF!,#REF!,#REF!,#REF!,#REF!,#REF!,#REF!,#REF!,#REF!)</f>
        <v>#REF!</v>
      </c>
      <c r="D24" s="197">
        <v>5</v>
      </c>
      <c r="E24" s="193">
        <v>2</v>
      </c>
      <c r="F24" s="193">
        <v>3</v>
      </c>
      <c r="G24" s="193">
        <v>3</v>
      </c>
      <c r="H24" s="193">
        <v>2</v>
      </c>
      <c r="I24" s="193">
        <v>5</v>
      </c>
      <c r="J24" s="193">
        <v>3</v>
      </c>
      <c r="K24" s="193">
        <v>3</v>
      </c>
      <c r="L24" s="193">
        <v>3</v>
      </c>
      <c r="M24" s="193">
        <v>3</v>
      </c>
      <c r="N24" s="193"/>
      <c r="O24" s="193"/>
      <c r="P24" s="196">
        <v>0</v>
      </c>
      <c r="Q24" s="163"/>
    </row>
    <row r="25" spans="1:17" s="179" customFormat="1" ht="16.899999999999999" customHeight="1" x14ac:dyDescent="0.25">
      <c r="A25" s="180" t="s">
        <v>252</v>
      </c>
      <c r="B25" s="191" t="s">
        <v>253</v>
      </c>
      <c r="C25" s="192" t="e">
        <f>SUM(#REF!,#REF!,#REF!,#REF!,#REF!,#REF!,#REF!,#REF!,#REF!,#REF!,#REF!,#REF!)</f>
        <v>#REF!</v>
      </c>
      <c r="D25" s="197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6">
        <f t="shared" si="0"/>
        <v>0</v>
      </c>
      <c r="Q25" s="163"/>
    </row>
    <row r="26" spans="1:17" s="179" customFormat="1" ht="16.899999999999999" customHeight="1" x14ac:dyDescent="0.25">
      <c r="A26" s="180" t="s">
        <v>173</v>
      </c>
      <c r="B26" s="191" t="s">
        <v>254</v>
      </c>
      <c r="C26" s="192" t="e">
        <f>SUM(#REF!,#REF!,#REF!,#REF!,#REF!,#REF!,#REF!,#REF!,#REF!,#REF!,#REF!,#REF!)</f>
        <v>#REF!</v>
      </c>
      <c r="D26" s="197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6">
        <f t="shared" si="0"/>
        <v>0</v>
      </c>
      <c r="Q26" s="163"/>
    </row>
    <row r="27" spans="1:17" s="179" customFormat="1" ht="16.899999999999999" customHeight="1" x14ac:dyDescent="0.25">
      <c r="A27" s="180" t="s">
        <v>255</v>
      </c>
      <c r="B27" s="191" t="s">
        <v>253</v>
      </c>
      <c r="C27" s="192" t="e">
        <f>SUM(#REF!,#REF!,#REF!,#REF!,#REF!,#REF!,#REF!,#REF!,#REF!,#REF!,#REF!,#REF!)</f>
        <v>#REF!</v>
      </c>
      <c r="D27" s="197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6">
        <f t="shared" si="0"/>
        <v>0</v>
      </c>
      <c r="Q27" s="163"/>
    </row>
    <row r="28" spans="1:17" s="178" customFormat="1" ht="16.899999999999999" customHeight="1" x14ac:dyDescent="0.25">
      <c r="A28" s="187">
        <v>8</v>
      </c>
      <c r="B28" s="188" t="s">
        <v>169</v>
      </c>
      <c r="C28" s="189" t="e">
        <f>SUM(#REF!,#REF!,#REF!,#REF!,#REF!,#REF!,#REF!,#REF!,#REF!,#REF!,#REF!,#REF!)</f>
        <v>#REF!</v>
      </c>
      <c r="D28" s="197">
        <v>7</v>
      </c>
      <c r="E28" s="190">
        <v>4</v>
      </c>
      <c r="F28" s="190">
        <v>5</v>
      </c>
      <c r="G28" s="190">
        <v>3</v>
      </c>
      <c r="H28" s="190">
        <v>3</v>
      </c>
      <c r="I28" s="190">
        <v>5</v>
      </c>
      <c r="J28" s="193">
        <v>3</v>
      </c>
      <c r="K28" s="193">
        <v>3</v>
      </c>
      <c r="L28" s="193">
        <v>3</v>
      </c>
      <c r="M28" s="193">
        <v>4</v>
      </c>
      <c r="N28" s="193"/>
      <c r="O28" s="193"/>
      <c r="P28" s="196">
        <f>SUM(D28:O28)</f>
        <v>40</v>
      </c>
    </row>
    <row r="29" spans="1:17" s="179" customFormat="1" ht="16.899999999999999" customHeight="1" x14ac:dyDescent="0.25">
      <c r="A29" s="180" t="s">
        <v>174</v>
      </c>
      <c r="B29" s="191" t="s">
        <v>256</v>
      </c>
      <c r="C29" s="192" t="e">
        <f>SUM(#REF!,#REF!,#REF!,#REF!,#REF!,#REF!,#REF!,#REF!,#REF!,#REF!,#REF!,#REF!)</f>
        <v>#REF!</v>
      </c>
      <c r="D29" s="197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6">
        <f t="shared" si="0"/>
        <v>0</v>
      </c>
    </row>
    <row r="30" spans="1:17" s="179" customFormat="1" ht="16.899999999999999" customHeight="1" x14ac:dyDescent="0.25">
      <c r="A30" s="180" t="s">
        <v>175</v>
      </c>
      <c r="B30" s="191" t="s">
        <v>257</v>
      </c>
      <c r="C30" s="192" t="e">
        <f>SUM(#REF!,#REF!,#REF!,#REF!,#REF!,#REF!,#REF!,#REF!,#REF!,#REF!,#REF!,#REF!)</f>
        <v>#REF!</v>
      </c>
      <c r="D30" s="197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6">
        <v>0</v>
      </c>
    </row>
    <row r="31" spans="1:17" s="179" customFormat="1" ht="16.899999999999999" customHeight="1" x14ac:dyDescent="0.25">
      <c r="A31" s="180" t="s">
        <v>177</v>
      </c>
      <c r="B31" s="191" t="s">
        <v>258</v>
      </c>
      <c r="C31" s="192" t="e">
        <f>SUM(#REF!,#REF!,#REF!,#REF!,#REF!,#REF!,#REF!,#REF!,#REF!,#REF!,#REF!,#REF!)</f>
        <v>#REF!</v>
      </c>
      <c r="D31" s="197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6">
        <f t="shared" si="0"/>
        <v>0</v>
      </c>
    </row>
    <row r="32" spans="1:17" s="179" customFormat="1" ht="16.899999999999999" customHeight="1" x14ac:dyDescent="0.25">
      <c r="A32" s="180" t="s">
        <v>176</v>
      </c>
      <c r="B32" s="191" t="s">
        <v>259</v>
      </c>
      <c r="C32" s="192" t="e">
        <f>SUM(#REF!,#REF!,#REF!,#REF!,#REF!,#REF!,#REF!,#REF!,#REF!,#REF!,#REF!,#REF!)</f>
        <v>#REF!</v>
      </c>
      <c r="D32" s="197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6">
        <f t="shared" si="0"/>
        <v>0</v>
      </c>
    </row>
    <row r="33" spans="1:16" s="179" customFormat="1" ht="16.899999999999999" customHeight="1" x14ac:dyDescent="0.25">
      <c r="A33" s="180" t="s">
        <v>178</v>
      </c>
      <c r="B33" s="191" t="s">
        <v>260</v>
      </c>
      <c r="C33" s="192" t="e">
        <f>SUM(#REF!,#REF!,#REF!,#REF!,#REF!,#REF!,#REF!,#REF!,#REF!,#REF!,#REF!,#REF!)</f>
        <v>#REF!</v>
      </c>
      <c r="D33" s="197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6">
        <f t="shared" si="0"/>
        <v>0</v>
      </c>
    </row>
    <row r="34" spans="1:16" s="179" customFormat="1" ht="16.899999999999999" customHeight="1" x14ac:dyDescent="0.25">
      <c r="A34" s="180" t="s">
        <v>261</v>
      </c>
      <c r="B34" s="191" t="s">
        <v>262</v>
      </c>
      <c r="C34" s="192" t="e">
        <f>SUM(#REF!,#REF!,#REF!,#REF!,#REF!,#REF!,#REF!,#REF!,#REF!,#REF!,#REF!,#REF!)</f>
        <v>#REF!</v>
      </c>
      <c r="D34" s="197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6">
        <f t="shared" si="0"/>
        <v>0</v>
      </c>
    </row>
    <row r="35" spans="1:16" s="179" customFormat="1" ht="28.9" customHeight="1" x14ac:dyDescent="0.25">
      <c r="A35" s="180" t="s">
        <v>263</v>
      </c>
      <c r="B35" s="191" t="s">
        <v>276</v>
      </c>
      <c r="C35" s="192" t="e">
        <f>SUM(#REF!,#REF!,#REF!,#REF!,#REF!,#REF!,#REF!,#REF!,#REF!,#REF!,#REF!,#REF!)</f>
        <v>#REF!</v>
      </c>
      <c r="D35" s="197"/>
      <c r="E35" s="193">
        <v>1</v>
      </c>
      <c r="F35" s="193">
        <v>1</v>
      </c>
      <c r="G35" s="193">
        <v>1</v>
      </c>
      <c r="H35" s="193"/>
      <c r="I35" s="193"/>
      <c r="J35" s="193"/>
      <c r="K35" s="193">
        <v>1</v>
      </c>
      <c r="L35" s="193"/>
      <c r="M35" s="193"/>
      <c r="N35" s="193"/>
      <c r="O35" s="193"/>
      <c r="P35" s="196">
        <f t="shared" si="0"/>
        <v>3</v>
      </c>
    </row>
    <row r="36" spans="1:16" s="179" customFormat="1" ht="17.45" customHeight="1" x14ac:dyDescent="0.25">
      <c r="A36" s="180" t="s">
        <v>211</v>
      </c>
      <c r="B36" s="191" t="s">
        <v>264</v>
      </c>
      <c r="C36" s="189" t="e">
        <f>SUM(#REF!,#REF!,#REF!,#REF!,#REF!,#REF!,#REF!,#REF!,#REF!,#REF!,#REF!,#REF!)</f>
        <v>#REF!</v>
      </c>
      <c r="D36" s="197"/>
      <c r="E36" s="190"/>
      <c r="F36" s="190"/>
      <c r="G36" s="190"/>
      <c r="H36" s="190"/>
      <c r="I36" s="190"/>
      <c r="J36" s="193"/>
      <c r="K36" s="193"/>
      <c r="L36" s="193"/>
      <c r="M36" s="193"/>
      <c r="N36" s="193"/>
      <c r="O36" s="193"/>
      <c r="P36" s="196">
        <f t="shared" si="0"/>
        <v>0</v>
      </c>
    </row>
    <row r="37" spans="1:16" s="179" customFormat="1" ht="30" customHeight="1" x14ac:dyDescent="0.25">
      <c r="A37" s="180" t="s">
        <v>212</v>
      </c>
      <c r="B37" s="191" t="s">
        <v>265</v>
      </c>
      <c r="C37" s="192" t="e">
        <f>SUM(#REF!,#REF!,#REF!,#REF!,#REF!,#REF!,#REF!,#REF!,#REF!,#REF!,#REF!,#REF!)</f>
        <v>#REF!</v>
      </c>
      <c r="D37" s="197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6">
        <f t="shared" si="0"/>
        <v>0</v>
      </c>
    </row>
    <row r="38" spans="1:16" s="179" customFormat="1" ht="35.450000000000003" customHeight="1" x14ac:dyDescent="0.25">
      <c r="A38" s="180" t="s">
        <v>213</v>
      </c>
      <c r="B38" s="191" t="s">
        <v>266</v>
      </c>
      <c r="C38" s="192" t="e">
        <f>SUM(#REF!,#REF!,#REF!,#REF!,#REF!,#REF!,#REF!,#REF!,#REF!,#REF!,#REF!,#REF!)</f>
        <v>#REF!</v>
      </c>
      <c r="D38" s="197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6">
        <f t="shared" si="0"/>
        <v>0</v>
      </c>
    </row>
    <row r="39" spans="1:16" s="179" customFormat="1" ht="17.45" customHeight="1" x14ac:dyDescent="0.25">
      <c r="A39" s="180" t="s">
        <v>214</v>
      </c>
      <c r="B39" s="191" t="s">
        <v>267</v>
      </c>
      <c r="C39" s="192" t="e">
        <f>SUM(#REF!,#REF!,#REF!,#REF!,#REF!,#REF!,#REF!,#REF!,#REF!,#REF!,#REF!,#REF!)</f>
        <v>#REF!</v>
      </c>
      <c r="D39" s="197">
        <v>7</v>
      </c>
      <c r="E39" s="193">
        <v>4</v>
      </c>
      <c r="F39" s="193">
        <v>5</v>
      </c>
      <c r="G39" s="193">
        <v>3</v>
      </c>
      <c r="H39" s="193">
        <v>3</v>
      </c>
      <c r="I39" s="193">
        <v>5</v>
      </c>
      <c r="J39" s="193">
        <v>3</v>
      </c>
      <c r="K39" s="193">
        <v>3</v>
      </c>
      <c r="L39" s="193">
        <v>3</v>
      </c>
      <c r="M39" s="193">
        <v>4</v>
      </c>
      <c r="N39" s="193"/>
      <c r="O39" s="193"/>
      <c r="P39" s="196">
        <f>SUM(D39:M39)</f>
        <v>40</v>
      </c>
    </row>
    <row r="40" spans="1:16" s="179" customFormat="1" ht="28.9" customHeight="1" x14ac:dyDescent="0.25">
      <c r="A40" s="180" t="s">
        <v>215</v>
      </c>
      <c r="B40" s="191" t="s">
        <v>221</v>
      </c>
      <c r="C40" s="192" t="e">
        <f>SUM(#REF!,#REF!,#REF!,#REF!,#REF!,#REF!,#REF!,#REF!,#REF!,#REF!,#REF!,#REF!)</f>
        <v>#REF!</v>
      </c>
      <c r="D40" s="197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6">
        <f t="shared" si="0"/>
        <v>0</v>
      </c>
    </row>
    <row r="41" spans="1:16" s="179" customFormat="1" ht="15.6" customHeight="1" x14ac:dyDescent="0.25">
      <c r="A41" s="180" t="s">
        <v>216</v>
      </c>
      <c r="B41" s="191" t="s">
        <v>268</v>
      </c>
      <c r="C41" s="192" t="e">
        <f>SUM(#REF!,#REF!,#REF!,#REF!,#REF!,#REF!,#REF!,#REF!,#REF!,#REF!,#REF!,#REF!)</f>
        <v>#REF!</v>
      </c>
      <c r="D41" s="197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6">
        <f t="shared" si="0"/>
        <v>0</v>
      </c>
    </row>
    <row r="42" spans="1:16" s="179" customFormat="1" ht="15.6" customHeight="1" x14ac:dyDescent="0.25">
      <c r="A42" s="180" t="s">
        <v>217</v>
      </c>
      <c r="B42" s="191" t="s">
        <v>269</v>
      </c>
      <c r="C42" s="192" t="e">
        <f>SUM(#REF!,#REF!,#REF!,#REF!,#REF!,#REF!,#REF!,#REF!,#REF!,#REF!,#REF!,#REF!)</f>
        <v>#REF!</v>
      </c>
      <c r="D42" s="197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6">
        <f t="shared" si="0"/>
        <v>0</v>
      </c>
    </row>
    <row r="43" spans="1:16" s="179" customFormat="1" ht="30.6" customHeight="1" x14ac:dyDescent="0.25">
      <c r="A43" s="180" t="s">
        <v>218</v>
      </c>
      <c r="B43" s="191" t="s">
        <v>270</v>
      </c>
      <c r="C43" s="192" t="e">
        <f>SUM(#REF!,#REF!,#REF!,#REF!,#REF!,#REF!,#REF!,#REF!,#REF!,#REF!,#REF!,#REF!)</f>
        <v>#REF!</v>
      </c>
      <c r="D43" s="197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6">
        <f t="shared" si="0"/>
        <v>0</v>
      </c>
    </row>
    <row r="44" spans="1:16" s="179" customFormat="1" ht="17.45" customHeight="1" x14ac:dyDescent="0.25">
      <c r="A44" s="180" t="s">
        <v>219</v>
      </c>
      <c r="B44" s="191" t="s">
        <v>271</v>
      </c>
      <c r="C44" s="192" t="e">
        <f>SUM(#REF!,#REF!,#REF!,#REF!,#REF!,#REF!,#REF!,#REF!,#REF!,#REF!,#REF!,#REF!)</f>
        <v>#REF!</v>
      </c>
      <c r="D44" s="197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6">
        <f t="shared" si="0"/>
        <v>0</v>
      </c>
    </row>
    <row r="45" spans="1:16" s="179" customFormat="1" ht="17.45" customHeight="1" x14ac:dyDescent="0.25">
      <c r="A45" s="180" t="s">
        <v>272</v>
      </c>
      <c r="B45" s="195" t="s">
        <v>274</v>
      </c>
      <c r="C45" s="192" t="e">
        <f>SUM(#REF!,#REF!,#REF!,#REF!,#REF!,#REF!,#REF!,#REF!,#REF!,#REF!,#REF!,#REF!)</f>
        <v>#REF!</v>
      </c>
      <c r="D45" s="197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6">
        <f t="shared" si="0"/>
        <v>0</v>
      </c>
    </row>
    <row r="46" spans="1:16" s="178" customFormat="1" ht="21.75" customHeight="1" x14ac:dyDescent="0.25">
      <c r="A46" s="187" t="s">
        <v>275</v>
      </c>
      <c r="B46" s="188" t="s">
        <v>220</v>
      </c>
      <c r="C46" s="192" t="e">
        <f>SUM(#REF!,#REF!,#REF!,#REF!,#REF!,#REF!,#REF!,#REF!,#REF!,#REF!,#REF!,#REF!)</f>
        <v>#REF!</v>
      </c>
      <c r="D46" s="197">
        <v>7</v>
      </c>
      <c r="E46" s="190">
        <v>3</v>
      </c>
      <c r="F46" s="190">
        <v>4</v>
      </c>
      <c r="G46" s="190">
        <v>2</v>
      </c>
      <c r="H46" s="190">
        <v>3</v>
      </c>
      <c r="I46" s="190">
        <v>5</v>
      </c>
      <c r="J46" s="193">
        <v>3</v>
      </c>
      <c r="K46" s="193">
        <v>3</v>
      </c>
      <c r="L46" s="193">
        <v>3</v>
      </c>
      <c r="M46" s="193">
        <v>4</v>
      </c>
      <c r="N46" s="193"/>
      <c r="O46" s="193"/>
      <c r="P46" s="196">
        <f>SUM(D46:N46)</f>
        <v>37</v>
      </c>
    </row>
    <row r="47" spans="1:16" s="178" customFormat="1" ht="21.75" customHeight="1" x14ac:dyDescent="0.25">
      <c r="A47" s="187" t="s">
        <v>210</v>
      </c>
      <c r="B47" s="188" t="s">
        <v>194</v>
      </c>
      <c r="C47" s="189" t="e">
        <f>SUM(#REF!,#REF!,#REF!,#REF!,#REF!,#REF!,#REF!,#REF!,#REF!,#REF!,#REF!,#REF!)</f>
        <v>#REF!</v>
      </c>
      <c r="D47" s="197">
        <v>1</v>
      </c>
      <c r="E47" s="190">
        <v>1</v>
      </c>
      <c r="F47" s="190">
        <v>1</v>
      </c>
      <c r="G47" s="190">
        <v>1</v>
      </c>
      <c r="H47" s="190">
        <v>1</v>
      </c>
      <c r="I47" s="190">
        <v>1</v>
      </c>
      <c r="J47" s="193">
        <v>1</v>
      </c>
      <c r="K47" s="193">
        <v>1</v>
      </c>
      <c r="L47" s="193">
        <v>1</v>
      </c>
      <c r="M47" s="193">
        <v>1</v>
      </c>
      <c r="N47" s="193"/>
      <c r="O47" s="193"/>
      <c r="P47" s="196">
        <f>SUM(D47:O47)</f>
        <v>10</v>
      </c>
    </row>
    <row r="48" spans="1:16" ht="30" customHeight="1" x14ac:dyDescent="0.25"/>
    <row r="49" spans="1:16" s="175" customFormat="1" ht="23.25" x14ac:dyDescent="0.35">
      <c r="A49" s="173"/>
      <c r="B49" s="165" t="s">
        <v>279</v>
      </c>
      <c r="C49" s="166"/>
      <c r="D49" s="166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</row>
    <row r="50" spans="1:16" s="175" customFormat="1" ht="23.25" x14ac:dyDescent="0.35">
      <c r="A50" s="173"/>
      <c r="B50" s="165" t="s">
        <v>277</v>
      </c>
      <c r="C50" s="165" t="s">
        <v>277</v>
      </c>
      <c r="D50" s="165"/>
      <c r="E50" s="167" t="s">
        <v>284</v>
      </c>
      <c r="F50" s="165"/>
      <c r="H50" s="165"/>
      <c r="I50" s="167"/>
      <c r="K50" s="221"/>
      <c r="L50" s="221"/>
      <c r="M50" s="221"/>
      <c r="N50" s="221"/>
      <c r="O50" s="221"/>
      <c r="P50" s="221"/>
    </row>
    <row r="51" spans="1:16" s="175" customFormat="1" ht="23.25" customHeight="1" x14ac:dyDescent="0.35">
      <c r="A51" s="166"/>
      <c r="B51" s="165"/>
      <c r="C51" s="166"/>
      <c r="D51" s="16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9" t="s">
        <v>280</v>
      </c>
      <c r="P51" s="171"/>
    </row>
    <row r="52" spans="1:16" s="175" customFormat="1" ht="35.25" customHeight="1" x14ac:dyDescent="0.35">
      <c r="A52" s="173"/>
      <c r="B52" s="165" t="s">
        <v>180</v>
      </c>
      <c r="C52" s="170"/>
      <c r="D52" s="170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</row>
    <row r="53" spans="1:16" s="175" customFormat="1" ht="21" customHeight="1" x14ac:dyDescent="0.35">
      <c r="A53" s="173"/>
      <c r="B53" s="166" t="s">
        <v>281</v>
      </c>
      <c r="C53" s="170"/>
      <c r="D53" s="168"/>
      <c r="E53" s="171"/>
      <c r="F53" s="171"/>
      <c r="G53" s="171" t="s">
        <v>282</v>
      </c>
      <c r="H53" s="171" t="s">
        <v>283</v>
      </c>
      <c r="I53" s="171"/>
      <c r="J53" s="171"/>
      <c r="K53" s="171"/>
      <c r="L53" s="171"/>
      <c r="M53" s="171"/>
      <c r="N53" s="171"/>
      <c r="O53" s="172"/>
      <c r="P53" s="171"/>
    </row>
  </sheetData>
  <mergeCells count="4">
    <mergeCell ref="B3:O3"/>
    <mergeCell ref="B4:O4"/>
    <mergeCell ref="B5:O5"/>
    <mergeCell ref="K50:P50"/>
  </mergeCells>
  <printOptions horizontalCentered="1"/>
  <pageMargins left="1.1023622047244095" right="0.70866141732283472" top="0.55118110236220474" bottom="0.55118110236220474" header="0" footer="0"/>
  <pageSetup paperSize="9" scale="60" orientation="portrait" r:id="rId1"/>
  <colBreaks count="1" manualBreakCount="1">
    <brk id="1" min="1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коллеги</vt:lpstr>
      <vt:lpstr>выборы</vt:lpstr>
      <vt:lpstr>казаки</vt:lpstr>
      <vt:lpstr>финансирование</vt:lpstr>
      <vt:lpstr>ДНД</vt:lpstr>
      <vt:lpstr>Семинар</vt:lpstr>
      <vt:lpstr>анализ</vt:lpstr>
      <vt:lpstr>Гл</vt:lpstr>
      <vt:lpstr>Гл!_GoBack</vt:lpstr>
      <vt:lpstr>Гл!Область_печати</vt:lpstr>
      <vt:lpstr>казаки!Область_печати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ud-06</dc:creator>
  <cp:lastModifiedBy>Админ</cp:lastModifiedBy>
  <cp:lastPrinted>2021-12-27T08:53:23Z</cp:lastPrinted>
  <dcterms:created xsi:type="dcterms:W3CDTF">2015-05-22T09:24:13Z</dcterms:created>
  <dcterms:modified xsi:type="dcterms:W3CDTF">2022-10-31T15:08:17Z</dcterms:modified>
</cp:coreProperties>
</file>