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>
    <definedName name="_xlnm.Print_Area" localSheetId="0">'Лист1'!$A$1:$I$55</definedName>
  </definedNames>
  <calcPr fullCalcOnLoad="1"/>
</workbook>
</file>

<file path=xl/sharedStrings.xml><?xml version="1.0" encoding="utf-8"?>
<sst xmlns="http://schemas.openxmlformats.org/spreadsheetml/2006/main" count="143" uniqueCount="103">
  <si>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</si>
  <si>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</si>
  <si>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</si>
  <si>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</si>
  <si>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</si>
  <si>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</si>
  <si>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</si>
  <si>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</si>
  <si>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</si>
  <si>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Информирование органов TOC о проводимых мероприятиях на территории поселения</t>
  </si>
  <si>
    <t>не требует затрат</t>
  </si>
  <si>
    <t>Оказание консультационной помощи органам TOC по вопросам взаимодействия органов общественного самоуправления с органами власти</t>
  </si>
  <si>
    <t>Оказание содействия в проведении собраний (конференций) жителей по созданию ТОС</t>
  </si>
  <si>
    <t>Оказание содействия в проведении выборов органов ТОС.</t>
  </si>
  <si>
    <t>Информирование населения о деятельности территориального общественного самоуправления</t>
  </si>
  <si>
    <t>Оказание содействия органам ТОС в проведении культурно-массовых и спортивных мероприятий по месту жительства.</t>
  </si>
  <si>
    <t>Включение представителей органов ТОС в составы советов, комиссий, рабочих групп, создаваемых в органах местного самоуправления, в целях вовлечения населения в принятие решений</t>
  </si>
  <si>
    <t>Расширение числа жителей поселения, вовлекаемых в процесс решения социально значимых вопросов поселения путем содействия становлению территориального общественного самоуправления, товариществ собственников жилья, домовых и квартальных комитетов:</t>
  </si>
  <si>
    <t>2.1</t>
  </si>
  <si>
    <t>3.1</t>
  </si>
  <si>
    <t>создание условий для повышения роли и укрепления статуса органов территориального общественного самоуправления</t>
  </si>
  <si>
    <t>к программе "Решение вопросов местного значения</t>
  </si>
  <si>
    <t>1.1</t>
  </si>
  <si>
    <t>Итого по подпрограмме:</t>
  </si>
  <si>
    <t>Оплата за выполнение работ по уточнению записей в похозяйственных книгах</t>
  </si>
  <si>
    <t>В целях противодействия коррупции в сфере муниципального заказа проведение процедуры обязательной экспертизы на коррупциогенность всех документов в сфере муниципального заказа</t>
  </si>
  <si>
    <t xml:space="preserve">Обеспечение своевременной экспертизы и регистрации нормативно-правовых актов в управлении юстиции. </t>
  </si>
  <si>
    <t>обеспечится информационная открытость и доступность процесса принятия решений органами муниципальной власти</t>
  </si>
  <si>
    <t>Охрана труда</t>
  </si>
  <si>
    <t>ИТОГО ПО ПРОГРАММЕ: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</si>
  <si>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</si>
  <si>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</si>
  <si>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</si>
  <si>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</si>
  <si>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</si>
  <si>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</si>
  <si>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</si>
  <si>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</si>
  <si>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2.</t>
  </si>
  <si>
    <t>1.</t>
  </si>
  <si>
    <t>3.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</si>
  <si>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</si>
  <si>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</si>
  <si>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</si>
  <si>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</si>
  <si>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</si>
  <si>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</si>
  <si>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</si>
  <si>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</si>
  <si>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</si>
  <si>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</si>
  <si>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</si>
  <si>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6.</t>
  </si>
  <si>
    <t>6.1</t>
  </si>
  <si>
    <t>7.</t>
  </si>
  <si>
    <t>МУНИЦИПАЛЬНАЯ ПРОГРАММА</t>
  </si>
  <si>
    <t>Информационная и разъяснительная работа с населением о предоставлении ими достоверных сведений о ЛПХ, инвентаризации жилого фонда по уточнению адресного хозяйства на территории Первомайского сельского поселения</t>
  </si>
  <si>
    <t>Осуществлять контроль за предоставлением муниципальными служащими администрации Первомайского сельского поселения    сведений о доходах и принадлежащем им на праве собственности имуществе</t>
  </si>
  <si>
    <t>Компенсационные выплаты руководителям органов территориальных общественных самоуправлений Первомайского сельского поселения</t>
  </si>
  <si>
    <t>комплексное решение проблем развития территориального общественного самоуправления в соответствии с социально-активной позицией населения и задачами развития Первомайского сельского поселения</t>
  </si>
  <si>
    <t>Администрация Первомайского сельского поселения</t>
  </si>
  <si>
    <t>Размещение на сайте Первомайского сельского поселения информации о результатах реализации требований закона «О размещении заказов на поставки товаров, выполнение работ, оказание услуг для государственных и муниципальных нужд», публикация в СМИ</t>
  </si>
  <si>
    <t>Выполнение мероприятий подпрограммы позволит собрать и проанализировать информацию о численности населения Первомайского сельского поселения, изучить ресурсы производства продукции, провести анализ развития животноводства, провести мониторинг миграционной ситуации на территории поселения.</t>
  </si>
  <si>
    <t>Администрация Первомайского сельского поселения Кущевского района</t>
  </si>
  <si>
    <t>3.2</t>
  </si>
  <si>
    <t>4.10</t>
  </si>
  <si>
    <t xml:space="preserve">Информирование граждан и      
предпринимателей через СМИ (о возможностях заключения         
договоров аренды муниципального недвижимого имущества; свободных помещениях, земельных участках; о результатах приватизации     муниципального имущества; о     
предстоящих торгах по продаже,  предоставлению в аренду муниципального имущества и результатах проведенных торгов)
</t>
  </si>
  <si>
    <t>Осуществление проверки достоверности сведений, предоставляемых лицами при поступлении на муниципальную службу в администрацию Первомайского сельского поселения</t>
  </si>
  <si>
    <t>Осуществление контроля за соблюдением муниципальными служащими Первомайского сельского поселения ограничений, запретов, требований к служебному поведению</t>
  </si>
  <si>
    <t>Проведение анализа по выявлению и пресечению фактов коррупции среди должностных лиц органов администрации Первомайского сельского поселения Кущевского района при размещении заказов на поставки товаров, выполнения работ, оказания услуг для муниципальных нужд</t>
  </si>
  <si>
    <t>Осуществление публикаций информационных   материалов о вопросах   коррупции в СМИ и на сайте администрации Кущевского сельского поселения, о противодействии      коррупции, ее влиянии на социально-экономическое развитие территории   Первомайского сельского поселения  </t>
  </si>
  <si>
    <t> Обеспечение координации деятельности   администрации Первомайского сельского  поселения в части рассмотрения поступивших обращений граждан по вопросам противодействия коррупции</t>
  </si>
  <si>
    <t>5.2</t>
  </si>
  <si>
    <t xml:space="preserve">в Первомайском сельском поселении </t>
  </si>
  <si>
    <t>публикация в газете, сшив документов</t>
  </si>
  <si>
    <t>приобретение основных средств</t>
  </si>
  <si>
    <t>программное обеспечение</t>
  </si>
  <si>
    <t>Прочие расходы</t>
  </si>
  <si>
    <t>Оптимальные, безопасные и благоприятные условия труда сотрудников администрации Первомайского сельского поселения</t>
  </si>
  <si>
    <t>Другие работы, связанные с оценкой недвижимого имущества муниципальной казны Первомайского сельского поселения, инвентаризацие имущества, услуги БТИ, техсъемки, кадастровые работы и т.п.</t>
  </si>
  <si>
    <t>материальные затраты (бумага, канцтовары, банер, энергосберегающие лампы)</t>
  </si>
  <si>
    <t>на 2021-2023 годы"</t>
  </si>
  <si>
    <t>2021 год</t>
  </si>
  <si>
    <t>2022 год</t>
  </si>
  <si>
    <t>2023 год</t>
  </si>
  <si>
    <t>Проведение праздничных мероприятий</t>
  </si>
  <si>
    <t>Изготовление и распространение памяток и листовок, посвященных межнациональным и межконфессиональным отношениям</t>
  </si>
  <si>
    <t>Проведение совещаний с руководителями всех форм собственности  о межнациональных и межконфессиональных отношениях в поселении</t>
  </si>
  <si>
    <t>Подпрограмма «Профилактика и гармонизация межнациональных и межконфессиональных отношений  на территории Первомайского сельского поселения на 2021-2023 годы».</t>
  </si>
  <si>
    <t>преимущественное разрешение межнациональных конфликтов на локальном уровне, устранение факторов, провоцирующих этноконфликтную готовность социума</t>
  </si>
  <si>
    <t xml:space="preserve"> эффективное владение, пользование и распоряжение муниципальным  имуществом</t>
  </si>
  <si>
    <t>Повышение  роли культуры в обществе, системе воспитания и образования населения и организации его досуга</t>
  </si>
  <si>
    <t>"Решение вопросов местного значения в Первомайском сельском поселении на 2021-2023 годы"</t>
  </si>
  <si>
    <t>Подпрограмма "Развитие органов территориального общественного самоуправления в Первомайком сельском поселении  на 2021-2023 годы</t>
  </si>
  <si>
    <t>Подпрограмма "Осуществление расходов на проведение праздничных мероприятий в Первомайском сельском поселении на 2021-2023 годы"</t>
  </si>
  <si>
    <t>Подпрограмма "Ведение похозяйственных книг в Первомайском сельском поселении Кущевского района на 2021-2023 годы"</t>
  </si>
  <si>
    <t>Подпрограмма "Противодействие коррупции в Первомайском сельском поселении Кущевского района на 2021-2023 годы"</t>
  </si>
  <si>
    <t>Подпрограмма "Изготовление технической документации и оценка недвижимого имущества муниципальной казны Первомайского сельского поселения на 2021-2023 годы"</t>
  </si>
  <si>
    <t>Подпрограмма "Материально-техническое обеспечение администрации Первомайского сельского поселения на 2021-2023 годы"</t>
  </si>
  <si>
    <t>подписка, почтовые расходы</t>
  </si>
  <si>
    <t>Начальник финансового отдела администрации</t>
  </si>
  <si>
    <t>Приложение 1</t>
  </si>
  <si>
    <t>Первомайского сельского поселения                                                 С.В.Дулина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</si>
</sst>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3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8" fillId="35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35" borderId="0" xfId="0" applyFont="1" applyFill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vertical="center"/>
    </xf>
    <xf numFmtId="49" fontId="5" fillId="34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35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9" fontId="0" fillId="0" borderId="16" xfId="0" applyNumberFormat="1" applyBorder="1" applyAlignment="1">
      <alignment wrapText="1" readingOrder="1"/>
    </xf>
    <xf numFmtId="49" fontId="0" fillId="33" borderId="16" xfId="0" applyNumberFormat="1" applyFill="1" applyBorder="1" applyAlignment="1">
      <alignment wrapText="1" readingOrder="1"/>
    </xf>
    <xf numFmtId="0" fontId="0" fillId="0" borderId="14" xfId="0" applyBorder="1" applyAlignment="1">
      <alignment vertical="center" wrapText="1"/>
    </xf>
    <xf numFmtId="0" fontId="7" fillId="35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5" fillId="37" borderId="1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B13">
      <selection activeCell="E13" sqref="E13"/>
    </sheetView>
  </sheetViews>
  <sheetFormatPr defaultColWidth="9.00390625" defaultRowHeight="15.75"/>
  <cols>
    <col min="1" max="1" width="6.00390625" style="64" customWidth="1"/>
    <col min="2" max="2" width="56.00390625" style="1" customWidth="1"/>
    <col min="3" max="3" width="18.50390625" style="1" customWidth="1"/>
    <col min="4" max="4" width="12.25390625" style="49" customWidth="1"/>
    <col min="5" max="5" width="10.75390625" style="49" customWidth="1"/>
    <col min="6" max="6" width="8.25390625" style="49" customWidth="1"/>
    <col min="7" max="7" width="9.50390625" style="49" customWidth="1"/>
    <col min="8" max="8" width="34.875" style="1" customWidth="1"/>
    <col min="9" max="9" width="22.625" style="4" customWidth="1"/>
  </cols>
  <sheetData>
    <row r="1" ht="15.75">
      <c r="H1" s="4" t="s">
        <v>101</v>
      </c>
    </row>
    <row r="2" ht="15.75">
      <c r="H2" s="4" t="s">
        <v>21</v>
      </c>
    </row>
    <row r="3" spans="8:9" ht="15.75">
      <c r="H3" s="104" t="s">
        <v>73</v>
      </c>
      <c r="I3" s="105"/>
    </row>
    <row r="4" ht="15.75">
      <c r="H4" s="1" t="s">
        <v>81</v>
      </c>
    </row>
    <row r="5" ht="15.75">
      <c r="D5" s="50" t="s">
        <v>55</v>
      </c>
    </row>
    <row r="6" spans="2:8" ht="16.5" customHeight="1">
      <c r="B6" s="109" t="s">
        <v>92</v>
      </c>
      <c r="C6" s="110"/>
      <c r="D6" s="110"/>
      <c r="E6" s="110"/>
      <c r="F6" s="110"/>
      <c r="G6" s="110"/>
      <c r="H6" s="110"/>
    </row>
    <row r="8" ht="15.75">
      <c r="I8" s="5" t="s">
        <v>0</v>
      </c>
    </row>
    <row r="9" spans="1:9" s="6" customFormat="1" ht="15.75">
      <c r="A9" s="118" t="s">
        <v>1</v>
      </c>
      <c r="B9" s="106" t="s">
        <v>2</v>
      </c>
      <c r="C9" s="106" t="s">
        <v>3</v>
      </c>
      <c r="D9" s="106" t="s">
        <v>4</v>
      </c>
      <c r="E9" s="121" t="s">
        <v>5</v>
      </c>
      <c r="F9" s="122"/>
      <c r="G9" s="123"/>
      <c r="H9" s="106" t="s">
        <v>6</v>
      </c>
      <c r="I9" s="106" t="s">
        <v>7</v>
      </c>
    </row>
    <row r="10" spans="1:9" s="6" customFormat="1" ht="47.25" customHeight="1">
      <c r="A10" s="119"/>
      <c r="B10" s="120"/>
      <c r="C10" s="120"/>
      <c r="D10" s="107"/>
      <c r="E10" s="51" t="s">
        <v>82</v>
      </c>
      <c r="F10" s="51" t="s">
        <v>83</v>
      </c>
      <c r="G10" s="51" t="s">
        <v>84</v>
      </c>
      <c r="H10" s="107"/>
      <c r="I10" s="107"/>
    </row>
    <row r="11" spans="1:9" s="23" customFormat="1" ht="81" customHeight="1">
      <c r="A11" s="65" t="s">
        <v>39</v>
      </c>
      <c r="B11" s="24" t="s">
        <v>93</v>
      </c>
      <c r="C11" s="39" t="s">
        <v>23</v>
      </c>
      <c r="D11" s="24">
        <f>D12</f>
        <v>210</v>
      </c>
      <c r="E11" s="24">
        <f>E12</f>
        <v>70</v>
      </c>
      <c r="F11" s="24">
        <f>F12</f>
        <v>70</v>
      </c>
      <c r="G11" s="24">
        <f>G12</f>
        <v>70</v>
      </c>
      <c r="H11" s="21"/>
      <c r="I11" s="22"/>
    </row>
    <row r="12" spans="1:9" s="19" customFormat="1" ht="81.75" customHeight="1">
      <c r="A12" s="61" t="s">
        <v>22</v>
      </c>
      <c r="B12" s="15" t="s">
        <v>17</v>
      </c>
      <c r="C12" s="16"/>
      <c r="D12" s="17">
        <f>D13+D14+D15+D16+D17+D18</f>
        <v>210</v>
      </c>
      <c r="E12" s="17">
        <f>E13+E14+E15+E16+E17+E18</f>
        <v>70</v>
      </c>
      <c r="F12" s="17">
        <f>F13+F14+F15+F16+F17+F18</f>
        <v>70</v>
      </c>
      <c r="G12" s="17">
        <f>G13+G14+G15+G16+G17+G18</f>
        <v>70</v>
      </c>
      <c r="H12" s="17"/>
      <c r="I12" s="18"/>
    </row>
    <row r="13" spans="1:9" s="11" customFormat="1" ht="45">
      <c r="A13" s="25" t="s">
        <v>30</v>
      </c>
      <c r="B13" s="9" t="s">
        <v>58</v>
      </c>
      <c r="C13" s="10" t="s">
        <v>8</v>
      </c>
      <c r="D13" s="26">
        <f aca="true" t="shared" si="0" ref="D13:D20">E13+F13+G13</f>
        <v>210</v>
      </c>
      <c r="E13" s="27">
        <v>70</v>
      </c>
      <c r="F13" s="27">
        <v>70</v>
      </c>
      <c r="G13" s="27">
        <v>70</v>
      </c>
      <c r="H13" s="114" t="s">
        <v>59</v>
      </c>
      <c r="I13" s="108" t="s">
        <v>60</v>
      </c>
    </row>
    <row r="14" spans="1:9" s="11" customFormat="1" ht="45">
      <c r="A14" s="28" t="s">
        <v>31</v>
      </c>
      <c r="B14" s="12" t="s">
        <v>11</v>
      </c>
      <c r="C14" s="13" t="s">
        <v>10</v>
      </c>
      <c r="D14" s="29">
        <f t="shared" si="0"/>
        <v>0</v>
      </c>
      <c r="E14" s="30">
        <v>0</v>
      </c>
      <c r="F14" s="30">
        <v>0</v>
      </c>
      <c r="G14" s="30">
        <v>0</v>
      </c>
      <c r="H14" s="116"/>
      <c r="I14" s="101"/>
    </row>
    <row r="15" spans="1:9" s="11" customFormat="1" ht="30">
      <c r="A15" s="28" t="s">
        <v>32</v>
      </c>
      <c r="B15" s="9" t="s">
        <v>12</v>
      </c>
      <c r="C15" s="13" t="s">
        <v>10</v>
      </c>
      <c r="D15" s="29">
        <f t="shared" si="0"/>
        <v>0</v>
      </c>
      <c r="E15" s="30">
        <v>0</v>
      </c>
      <c r="F15" s="30">
        <v>0</v>
      </c>
      <c r="G15" s="30">
        <v>0</v>
      </c>
      <c r="H15" s="116"/>
      <c r="I15" s="101"/>
    </row>
    <row r="16" spans="1:9" s="11" customFormat="1" ht="30">
      <c r="A16" s="28" t="s">
        <v>33</v>
      </c>
      <c r="B16" s="9" t="s">
        <v>14</v>
      </c>
      <c r="C16" s="13" t="s">
        <v>10</v>
      </c>
      <c r="D16" s="29">
        <f t="shared" si="0"/>
        <v>0</v>
      </c>
      <c r="E16" s="30">
        <v>0</v>
      </c>
      <c r="F16" s="30">
        <v>0</v>
      </c>
      <c r="G16" s="30">
        <v>0</v>
      </c>
      <c r="H16" s="116"/>
      <c r="I16" s="101"/>
    </row>
    <row r="17" spans="1:9" s="11" customFormat="1" ht="45">
      <c r="A17" s="66" t="s">
        <v>34</v>
      </c>
      <c r="B17" s="9" t="s">
        <v>16</v>
      </c>
      <c r="C17" s="13" t="s">
        <v>10</v>
      </c>
      <c r="D17" s="29">
        <f t="shared" si="0"/>
        <v>0</v>
      </c>
      <c r="E17" s="30"/>
      <c r="F17" s="30"/>
      <c r="G17" s="30"/>
      <c r="H17" s="116"/>
      <c r="I17" s="101"/>
    </row>
    <row r="18" spans="1:9" s="11" customFormat="1" ht="15.75">
      <c r="A18" s="28" t="s">
        <v>35</v>
      </c>
      <c r="B18" s="14" t="s">
        <v>13</v>
      </c>
      <c r="C18" s="13" t="s">
        <v>10</v>
      </c>
      <c r="D18" s="29">
        <f t="shared" si="0"/>
        <v>0</v>
      </c>
      <c r="E18" s="30">
        <v>0</v>
      </c>
      <c r="F18" s="30">
        <v>0</v>
      </c>
      <c r="G18" s="30">
        <v>0</v>
      </c>
      <c r="H18" s="117"/>
      <c r="I18" s="101"/>
    </row>
    <row r="19" spans="1:9" s="11" customFormat="1" ht="30" customHeight="1">
      <c r="A19" s="28" t="s">
        <v>36</v>
      </c>
      <c r="B19" s="12" t="s">
        <v>9</v>
      </c>
      <c r="C19" s="13" t="s">
        <v>10</v>
      </c>
      <c r="D19" s="29">
        <f t="shared" si="0"/>
        <v>0</v>
      </c>
      <c r="E19" s="30">
        <v>0</v>
      </c>
      <c r="F19" s="30">
        <v>0</v>
      </c>
      <c r="G19" s="30">
        <v>0</v>
      </c>
      <c r="H19" s="70" t="s">
        <v>20</v>
      </c>
      <c r="I19" s="101"/>
    </row>
    <row r="20" spans="1:9" ht="30">
      <c r="A20" s="31" t="s">
        <v>37</v>
      </c>
      <c r="B20" s="8" t="s">
        <v>15</v>
      </c>
      <c r="C20" s="7" t="s">
        <v>10</v>
      </c>
      <c r="D20" s="32">
        <f t="shared" si="0"/>
        <v>0</v>
      </c>
      <c r="E20" s="33">
        <v>0</v>
      </c>
      <c r="F20" s="33">
        <v>0</v>
      </c>
      <c r="G20" s="33">
        <v>0</v>
      </c>
      <c r="H20" s="69"/>
      <c r="I20" s="103"/>
    </row>
    <row r="21" spans="1:9" s="36" customFormat="1" ht="75">
      <c r="A21" s="63" t="s">
        <v>38</v>
      </c>
      <c r="B21" s="38" t="s">
        <v>94</v>
      </c>
      <c r="C21" s="39" t="s">
        <v>23</v>
      </c>
      <c r="D21" s="40">
        <f>D22</f>
        <v>53.1</v>
      </c>
      <c r="E21" s="40">
        <f>E22</f>
        <v>23.1</v>
      </c>
      <c r="F21" s="40">
        <f>F22</f>
        <v>15</v>
      </c>
      <c r="G21" s="40">
        <f>G22</f>
        <v>15</v>
      </c>
      <c r="H21" s="37"/>
      <c r="I21" s="35"/>
    </row>
    <row r="22" spans="1:9" s="19" customFormat="1" ht="51" customHeight="1">
      <c r="A22" s="61" t="s">
        <v>18</v>
      </c>
      <c r="B22" s="86" t="s">
        <v>85</v>
      </c>
      <c r="C22" s="87"/>
      <c r="D22" s="88">
        <f>SUM(E22:G22)</f>
        <v>53.1</v>
      </c>
      <c r="E22" s="88">
        <v>23.1</v>
      </c>
      <c r="F22" s="93">
        <v>15</v>
      </c>
      <c r="G22" s="93">
        <v>15</v>
      </c>
      <c r="H22" s="89" t="s">
        <v>91</v>
      </c>
      <c r="I22" s="34" t="s">
        <v>60</v>
      </c>
    </row>
    <row r="23" spans="1:9" s="36" customFormat="1" ht="56.25">
      <c r="A23" s="63" t="s">
        <v>40</v>
      </c>
      <c r="B23" s="38" t="s">
        <v>95</v>
      </c>
      <c r="C23" s="39" t="s">
        <v>23</v>
      </c>
      <c r="D23" s="40">
        <f>D24+D25</f>
        <v>235</v>
      </c>
      <c r="E23" s="40">
        <f>E24+E25</f>
        <v>55</v>
      </c>
      <c r="F23" s="40">
        <f>F24+F25</f>
        <v>90</v>
      </c>
      <c r="G23" s="40">
        <f>G24+G25</f>
        <v>90</v>
      </c>
      <c r="H23" s="37"/>
      <c r="I23" s="90"/>
    </row>
    <row r="24" spans="1:9" s="11" customFormat="1" ht="39" customHeight="1">
      <c r="A24" s="25" t="s">
        <v>19</v>
      </c>
      <c r="B24" s="43" t="s">
        <v>24</v>
      </c>
      <c r="C24" s="10" t="s">
        <v>8</v>
      </c>
      <c r="D24" s="26">
        <f>E24+F24+G24</f>
        <v>235</v>
      </c>
      <c r="E24" s="27">
        <v>55</v>
      </c>
      <c r="F24" s="94">
        <v>90</v>
      </c>
      <c r="G24" s="94">
        <v>90</v>
      </c>
      <c r="H24" s="111" t="s">
        <v>62</v>
      </c>
      <c r="I24" s="113" t="s">
        <v>60</v>
      </c>
    </row>
    <row r="25" spans="1:9" ht="70.5" customHeight="1">
      <c r="A25" s="62" t="s">
        <v>64</v>
      </c>
      <c r="B25" s="2" t="s">
        <v>56</v>
      </c>
      <c r="C25" s="41" t="s">
        <v>10</v>
      </c>
      <c r="D25" s="29">
        <f>E25+F25+G25</f>
        <v>0</v>
      </c>
      <c r="E25" s="72">
        <v>0</v>
      </c>
      <c r="F25" s="72">
        <v>0</v>
      </c>
      <c r="G25" s="72">
        <v>0</v>
      </c>
      <c r="H25" s="112"/>
      <c r="I25" s="113"/>
    </row>
    <row r="26" spans="1:9" s="47" customFormat="1" ht="56.25">
      <c r="A26" s="63" t="s">
        <v>41</v>
      </c>
      <c r="B26" s="38" t="s">
        <v>96</v>
      </c>
      <c r="C26" s="39" t="s">
        <v>23</v>
      </c>
      <c r="D26" s="40">
        <f>D27+D28+D29+D30+D31+D32+D33+D34+D35+D36</f>
        <v>3</v>
      </c>
      <c r="E26" s="40">
        <f>E27+E28+E29+E30+E31+E32+E33+E34+E35+E36</f>
        <v>1</v>
      </c>
      <c r="F26" s="40">
        <f>F27+F28+F29+F30+F31+F32+F33+F34+F35+F36</f>
        <v>1</v>
      </c>
      <c r="G26" s="40">
        <f>G27+G28+G29+G30+G31+G32+G33+G34+G35+G36</f>
        <v>1</v>
      </c>
      <c r="H26" s="37"/>
      <c r="I26" s="46"/>
    </row>
    <row r="27" spans="1:9" ht="63">
      <c r="A27" s="67" t="s">
        <v>42</v>
      </c>
      <c r="B27" s="48" t="s">
        <v>57</v>
      </c>
      <c r="C27" s="41" t="s">
        <v>10</v>
      </c>
      <c r="D27" s="32">
        <f aca="true" t="shared" si="1" ref="D27:D36">E27+F27+G27</f>
        <v>0</v>
      </c>
      <c r="E27" s="42">
        <v>0</v>
      </c>
      <c r="F27" s="42">
        <v>0</v>
      </c>
      <c r="G27" s="42">
        <v>0</v>
      </c>
      <c r="H27" s="114" t="s">
        <v>27</v>
      </c>
      <c r="I27" s="106" t="s">
        <v>63</v>
      </c>
    </row>
    <row r="28" spans="1:9" ht="63">
      <c r="A28" s="67" t="s">
        <v>43</v>
      </c>
      <c r="B28" s="48" t="s">
        <v>67</v>
      </c>
      <c r="C28" s="41" t="s">
        <v>10</v>
      </c>
      <c r="D28" s="32">
        <f t="shared" si="1"/>
        <v>0</v>
      </c>
      <c r="E28" s="42">
        <v>0</v>
      </c>
      <c r="F28" s="42">
        <v>0</v>
      </c>
      <c r="G28" s="42">
        <v>0</v>
      </c>
      <c r="H28" s="115"/>
      <c r="I28" s="103"/>
    </row>
    <row r="29" spans="1:9" ht="47.25">
      <c r="A29" s="67" t="s">
        <v>44</v>
      </c>
      <c r="B29" s="48" t="s">
        <v>68</v>
      </c>
      <c r="C29" s="41" t="s">
        <v>10</v>
      </c>
      <c r="D29" s="32">
        <f t="shared" si="1"/>
        <v>0</v>
      </c>
      <c r="E29" s="42">
        <v>0</v>
      </c>
      <c r="F29" s="42">
        <v>0</v>
      </c>
      <c r="G29" s="42">
        <v>0</v>
      </c>
      <c r="H29" s="115"/>
      <c r="I29" s="103"/>
    </row>
    <row r="30" spans="1:9" ht="63">
      <c r="A30" s="67" t="s">
        <v>45</v>
      </c>
      <c r="B30" s="48" t="s">
        <v>25</v>
      </c>
      <c r="C30" s="41" t="s">
        <v>10</v>
      </c>
      <c r="D30" s="32">
        <f t="shared" si="1"/>
        <v>0</v>
      </c>
      <c r="E30" s="42">
        <v>0</v>
      </c>
      <c r="F30" s="42">
        <v>0</v>
      </c>
      <c r="G30" s="42">
        <v>0</v>
      </c>
      <c r="H30" s="115"/>
      <c r="I30" s="103"/>
    </row>
    <row r="31" spans="1:9" ht="31.5">
      <c r="A31" s="67" t="s">
        <v>46</v>
      </c>
      <c r="B31" s="48" t="s">
        <v>26</v>
      </c>
      <c r="C31" s="41" t="s">
        <v>10</v>
      </c>
      <c r="D31" s="32">
        <f t="shared" si="1"/>
        <v>0</v>
      </c>
      <c r="E31" s="42">
        <v>0</v>
      </c>
      <c r="F31" s="42">
        <v>0</v>
      </c>
      <c r="G31" s="42">
        <v>0</v>
      </c>
      <c r="H31" s="115"/>
      <c r="I31" s="103"/>
    </row>
    <row r="32" spans="1:9" ht="78.75">
      <c r="A32" s="67" t="s">
        <v>47</v>
      </c>
      <c r="B32" s="48" t="s">
        <v>69</v>
      </c>
      <c r="C32" s="41" t="s">
        <v>10</v>
      </c>
      <c r="D32" s="32">
        <f t="shared" si="1"/>
        <v>0</v>
      </c>
      <c r="E32" s="42">
        <v>0</v>
      </c>
      <c r="F32" s="42">
        <v>0</v>
      </c>
      <c r="G32" s="42">
        <v>0</v>
      </c>
      <c r="H32" s="115"/>
      <c r="I32" s="103"/>
    </row>
    <row r="33" spans="1:9" ht="114.75" customHeight="1">
      <c r="A33" s="67" t="s">
        <v>48</v>
      </c>
      <c r="B33" s="48" t="s">
        <v>70</v>
      </c>
      <c r="C33" s="41" t="s">
        <v>10</v>
      </c>
      <c r="D33" s="32">
        <f t="shared" si="1"/>
        <v>0</v>
      </c>
      <c r="E33" s="42">
        <v>0</v>
      </c>
      <c r="F33" s="42">
        <v>0</v>
      </c>
      <c r="G33" s="42">
        <v>0</v>
      </c>
      <c r="H33" s="115"/>
      <c r="I33" s="103"/>
    </row>
    <row r="34" spans="1:9" ht="63">
      <c r="A34" s="67" t="s">
        <v>49</v>
      </c>
      <c r="B34" s="48" t="s">
        <v>71</v>
      </c>
      <c r="C34" s="41" t="s">
        <v>10</v>
      </c>
      <c r="D34" s="32">
        <f t="shared" si="1"/>
        <v>0</v>
      </c>
      <c r="E34" s="42">
        <v>0</v>
      </c>
      <c r="F34" s="42">
        <v>0</v>
      </c>
      <c r="G34" s="42">
        <v>0</v>
      </c>
      <c r="H34" s="115"/>
      <c r="I34" s="103"/>
    </row>
    <row r="35" spans="1:9" ht="78.75">
      <c r="A35" s="67" t="s">
        <v>50</v>
      </c>
      <c r="B35" s="48" t="s">
        <v>61</v>
      </c>
      <c r="C35" s="34" t="s">
        <v>10</v>
      </c>
      <c r="D35" s="73">
        <f t="shared" si="1"/>
        <v>0</v>
      </c>
      <c r="E35" s="75">
        <v>0</v>
      </c>
      <c r="F35" s="75">
        <v>0</v>
      </c>
      <c r="G35" s="75">
        <v>0</v>
      </c>
      <c r="H35" s="112"/>
      <c r="I35" s="20"/>
    </row>
    <row r="36" spans="1:9" ht="141.75">
      <c r="A36" s="67" t="s">
        <v>65</v>
      </c>
      <c r="B36" s="48" t="s">
        <v>66</v>
      </c>
      <c r="C36" s="34" t="s">
        <v>8</v>
      </c>
      <c r="D36" s="73">
        <f t="shared" si="1"/>
        <v>3</v>
      </c>
      <c r="E36" s="75">
        <v>1</v>
      </c>
      <c r="F36" s="75">
        <v>1</v>
      </c>
      <c r="G36" s="75">
        <v>1</v>
      </c>
      <c r="H36" s="71"/>
      <c r="I36" s="20"/>
    </row>
    <row r="37" spans="1:9" s="36" customFormat="1" ht="93.75">
      <c r="A37" s="63" t="s">
        <v>51</v>
      </c>
      <c r="B37" s="38" t="s">
        <v>97</v>
      </c>
      <c r="C37" s="39" t="s">
        <v>23</v>
      </c>
      <c r="D37" s="40">
        <f>D38</f>
        <v>190</v>
      </c>
      <c r="E37" s="40">
        <f>E38</f>
        <v>150</v>
      </c>
      <c r="F37" s="40">
        <f>F38</f>
        <v>20</v>
      </c>
      <c r="G37" s="40">
        <f>G38</f>
        <v>20</v>
      </c>
      <c r="H37" s="37"/>
      <c r="I37" s="46"/>
    </row>
    <row r="38" spans="1:9" ht="71.25" customHeight="1">
      <c r="A38" s="67" t="s">
        <v>72</v>
      </c>
      <c r="B38" s="2" t="s">
        <v>79</v>
      </c>
      <c r="C38" s="10" t="s">
        <v>8</v>
      </c>
      <c r="D38" s="73">
        <f>E38+F38+G38</f>
        <v>190</v>
      </c>
      <c r="E38" s="75">
        <v>150</v>
      </c>
      <c r="F38" s="75">
        <v>20</v>
      </c>
      <c r="G38" s="75">
        <v>20</v>
      </c>
      <c r="H38" s="71" t="s">
        <v>90</v>
      </c>
      <c r="I38" s="77" t="s">
        <v>63</v>
      </c>
    </row>
    <row r="39" spans="1:9" s="52" customFormat="1" ht="56.25">
      <c r="A39" s="63" t="s">
        <v>52</v>
      </c>
      <c r="B39" s="38" t="s">
        <v>98</v>
      </c>
      <c r="C39" s="39" t="s">
        <v>23</v>
      </c>
      <c r="D39" s="40">
        <f>SUM(D40:D47)</f>
        <v>1383.5</v>
      </c>
      <c r="E39" s="40">
        <f>SUM(E40:E47)</f>
        <v>583.5</v>
      </c>
      <c r="F39" s="40">
        <f>SUM(F40:F47)</f>
        <v>400</v>
      </c>
      <c r="G39" s="40">
        <f>SUM(G40:G47)</f>
        <v>400</v>
      </c>
      <c r="H39" s="85"/>
      <c r="I39" s="53"/>
    </row>
    <row r="40" spans="1:9" s="11" customFormat="1" ht="23.25" customHeight="1">
      <c r="A40" s="54" t="s">
        <v>53</v>
      </c>
      <c r="B40" s="3" t="s">
        <v>28</v>
      </c>
      <c r="C40" s="3" t="s">
        <v>8</v>
      </c>
      <c r="D40" s="73">
        <f aca="true" t="shared" si="2" ref="D40:D47">E40+F40+G40</f>
        <v>60</v>
      </c>
      <c r="E40" s="74">
        <v>0</v>
      </c>
      <c r="F40" s="74">
        <v>30</v>
      </c>
      <c r="G40" s="84">
        <v>30</v>
      </c>
      <c r="H40" s="81"/>
      <c r="I40" s="99" t="s">
        <v>63</v>
      </c>
    </row>
    <row r="41" spans="1:9" s="11" customFormat="1" ht="23.25" customHeight="1">
      <c r="A41" s="54"/>
      <c r="B41" s="79" t="s">
        <v>74</v>
      </c>
      <c r="C41" s="3" t="s">
        <v>8</v>
      </c>
      <c r="D41" s="73">
        <f t="shared" si="2"/>
        <v>383</v>
      </c>
      <c r="E41" s="74">
        <f>111.3+51.7</f>
        <v>163</v>
      </c>
      <c r="F41" s="74">
        <v>110</v>
      </c>
      <c r="G41" s="84">
        <v>110</v>
      </c>
      <c r="H41" s="81"/>
      <c r="I41" s="100"/>
    </row>
    <row r="42" spans="1:9" s="11" customFormat="1" ht="23.25" customHeight="1" hidden="1">
      <c r="A42" s="54"/>
      <c r="B42" s="80"/>
      <c r="C42" s="3" t="s">
        <v>8</v>
      </c>
      <c r="D42" s="73">
        <f t="shared" si="2"/>
        <v>0</v>
      </c>
      <c r="E42" s="74">
        <v>0</v>
      </c>
      <c r="F42" s="74">
        <v>0</v>
      </c>
      <c r="G42" s="74">
        <v>0</v>
      </c>
      <c r="H42" s="103" t="s">
        <v>78</v>
      </c>
      <c r="I42" s="101"/>
    </row>
    <row r="43" spans="1:9" s="11" customFormat="1" ht="23.25" customHeight="1">
      <c r="A43" s="54"/>
      <c r="B43" s="80" t="s">
        <v>75</v>
      </c>
      <c r="C43" s="3" t="s">
        <v>8</v>
      </c>
      <c r="D43" s="73">
        <f t="shared" si="2"/>
        <v>0</v>
      </c>
      <c r="E43" s="74">
        <v>0</v>
      </c>
      <c r="F43" s="74">
        <v>0</v>
      </c>
      <c r="G43" s="74">
        <v>0</v>
      </c>
      <c r="H43" s="103"/>
      <c r="I43" s="101"/>
    </row>
    <row r="44" spans="1:9" s="11" customFormat="1" ht="23.25" customHeight="1">
      <c r="A44" s="54"/>
      <c r="B44" s="79" t="s">
        <v>99</v>
      </c>
      <c r="C44" s="3" t="s">
        <v>8</v>
      </c>
      <c r="D44" s="73">
        <f t="shared" si="2"/>
        <v>170</v>
      </c>
      <c r="E44" s="74">
        <f>35+55</f>
        <v>90</v>
      </c>
      <c r="F44" s="74">
        <v>40</v>
      </c>
      <c r="G44" s="74">
        <v>40</v>
      </c>
      <c r="H44" s="103"/>
      <c r="I44" s="101"/>
    </row>
    <row r="45" spans="1:9" s="11" customFormat="1" ht="23.25" customHeight="1">
      <c r="A45" s="54"/>
      <c r="B45" s="79" t="s">
        <v>76</v>
      </c>
      <c r="C45" s="3" t="s">
        <v>8</v>
      </c>
      <c r="D45" s="73">
        <f t="shared" si="2"/>
        <v>279.5</v>
      </c>
      <c r="E45" s="74">
        <f>84.5+15</f>
        <v>99.5</v>
      </c>
      <c r="F45" s="74">
        <v>90</v>
      </c>
      <c r="G45" s="74">
        <v>90</v>
      </c>
      <c r="H45" s="103"/>
      <c r="I45" s="101"/>
    </row>
    <row r="46" spans="1:9" s="11" customFormat="1" ht="23.25" customHeight="1">
      <c r="A46" s="54"/>
      <c r="B46" s="79" t="s">
        <v>77</v>
      </c>
      <c r="C46" s="3" t="s">
        <v>8</v>
      </c>
      <c r="D46" s="73">
        <f t="shared" si="2"/>
        <v>60</v>
      </c>
      <c r="E46" s="74">
        <f>50+10</f>
        <v>60</v>
      </c>
      <c r="F46" s="74">
        <v>0</v>
      </c>
      <c r="G46" s="74">
        <v>0</v>
      </c>
      <c r="H46" s="103"/>
      <c r="I46" s="101"/>
    </row>
    <row r="47" spans="1:9" s="11" customFormat="1" ht="31.5" customHeight="1">
      <c r="A47" s="54"/>
      <c r="B47" s="3" t="s">
        <v>80</v>
      </c>
      <c r="C47" s="3" t="s">
        <v>8</v>
      </c>
      <c r="D47" s="73">
        <f t="shared" si="2"/>
        <v>431</v>
      </c>
      <c r="E47" s="74">
        <f>143+28</f>
        <v>171</v>
      </c>
      <c r="F47" s="74">
        <v>130</v>
      </c>
      <c r="G47" s="74">
        <v>130</v>
      </c>
      <c r="H47" s="78"/>
      <c r="I47" s="102"/>
    </row>
    <row r="48" spans="1:9" s="36" customFormat="1" ht="78" customHeight="1">
      <c r="A48" s="63" t="s">
        <v>54</v>
      </c>
      <c r="B48" s="82" t="s">
        <v>88</v>
      </c>
      <c r="C48" s="56" t="s">
        <v>8</v>
      </c>
      <c r="D48" s="55">
        <f>SUM(D49:D50)</f>
        <v>3</v>
      </c>
      <c r="E48" s="55">
        <f>SUM(E49:E50)</f>
        <v>1</v>
      </c>
      <c r="F48" s="55">
        <f>SUM(F49:F50)</f>
        <v>1</v>
      </c>
      <c r="G48" s="55">
        <f>SUM(G49:G50)</f>
        <v>1</v>
      </c>
      <c r="H48" s="44"/>
      <c r="I48" s="45"/>
    </row>
    <row r="49" spans="1:9" s="36" customFormat="1" ht="48">
      <c r="A49" s="63"/>
      <c r="B49" s="83" t="s">
        <v>86</v>
      </c>
      <c r="C49" s="3" t="s">
        <v>8</v>
      </c>
      <c r="D49" s="75">
        <f>SUM(E49:G49)</f>
        <v>1.5</v>
      </c>
      <c r="E49" s="75">
        <v>0.5</v>
      </c>
      <c r="F49" s="75">
        <v>0.5</v>
      </c>
      <c r="G49" s="75">
        <v>0.5</v>
      </c>
      <c r="H49" s="95" t="s">
        <v>89</v>
      </c>
      <c r="I49" s="97" t="s">
        <v>63</v>
      </c>
    </row>
    <row r="50" spans="1:9" s="36" customFormat="1" ht="48">
      <c r="A50" s="63"/>
      <c r="B50" s="83" t="s">
        <v>87</v>
      </c>
      <c r="C50" s="3" t="s">
        <v>8</v>
      </c>
      <c r="D50" s="75">
        <f>SUM(E50:G50)</f>
        <v>1.5</v>
      </c>
      <c r="E50" s="75">
        <v>0.5</v>
      </c>
      <c r="F50" s="75">
        <v>0.5</v>
      </c>
      <c r="G50" s="75">
        <v>0.5</v>
      </c>
      <c r="H50" s="96"/>
      <c r="I50" s="98"/>
    </row>
    <row r="51" spans="1:9" s="57" customFormat="1" ht="15.75">
      <c r="A51" s="68"/>
      <c r="B51" s="58" t="s">
        <v>29</v>
      </c>
      <c r="C51" s="58"/>
      <c r="D51" s="59">
        <f>D48+D39+D37+D26+D23+D21+D11</f>
        <v>2077.6</v>
      </c>
      <c r="E51" s="59">
        <f>E48+E39+E37+E26+E23+E21+E11</f>
        <v>883.6</v>
      </c>
      <c r="F51" s="59">
        <f>F48+F39+F37+F26+F23+F21+F11</f>
        <v>597</v>
      </c>
      <c r="G51" s="59">
        <f>G48+G39+G37+G26+G23+G21+G11</f>
        <v>597</v>
      </c>
      <c r="H51" s="58"/>
      <c r="I51" s="60"/>
    </row>
    <row r="53" spans="2:5" ht="18.75">
      <c r="B53" s="91" t="s">
        <v>100</v>
      </c>
      <c r="C53" s="76"/>
      <c r="D53" s="76"/>
      <c r="E53" s="76"/>
    </row>
    <row r="54" ht="18.75">
      <c r="B54" s="92" t="s">
        <v>102</v>
      </c>
    </row>
  </sheetData>
  <sheetProtection/>
  <mergeCells count="19">
    <mergeCell ref="I27:I34"/>
    <mergeCell ref="H27:H35"/>
    <mergeCell ref="H13:H18"/>
    <mergeCell ref="A9:A10"/>
    <mergeCell ref="B9:B10"/>
    <mergeCell ref="C9:C10"/>
    <mergeCell ref="H9:H10"/>
    <mergeCell ref="D9:D10"/>
    <mergeCell ref="E9:G9"/>
    <mergeCell ref="H49:H50"/>
    <mergeCell ref="I49:I50"/>
    <mergeCell ref="I40:I47"/>
    <mergeCell ref="H42:H46"/>
    <mergeCell ref="H3:I3"/>
    <mergeCell ref="I9:I10"/>
    <mergeCell ref="I13:I20"/>
    <mergeCell ref="B6:H6"/>
    <mergeCell ref="H24:H25"/>
    <mergeCell ref="I24:I25"/>
  </mergeCells>
  <printOptions/>
  <pageMargins left="0.25" right="0.25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2021-02-12T05:52:04Z</cp:lastPrinted>
  <dcterms:created xsi:type="dcterms:W3CDTF">2014-08-27T07:18:13Z</dcterms:created>
  <dcterms:modified xsi:type="dcterms:W3CDTF">2021-12-17T07:08:55Z</dcterms:modified>
  <cp:category/>
  <cp:version/>
  <cp:contentType/>
  <cp:contentStatus/>
</cp:coreProperties>
</file>