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tabRatio="728" activeTab="0"/>
  </bookViews>
  <sheets>
    <sheet name="Прил №1" sheetId="1" r:id="rId1"/>
  </sheets>
  <definedNames>
    <definedName name="_xlnm.Print_Area" localSheetId="0">'Прил №1'!$A$1:$G$93</definedName>
  </definedNames>
  <calcPr fullCalcOnLoad="1"/>
</workbook>
</file>

<file path=xl/sharedStrings.xml><?xml version="1.0" encoding="utf-8"?>
<sst xmlns="http://schemas.openxmlformats.org/spreadsheetml/2006/main" count="297" uniqueCount="119">
  <si>
    <t>УТВЕРЖДАЮ</t>
  </si>
  <si>
    <t xml:space="preserve">                (рублей)</t>
  </si>
  <si>
    <t>Главный распорядитель/главный администратор, наименование бюджетной классификации</t>
  </si>
  <si>
    <t>Бюджетная классификация</t>
  </si>
  <si>
    <t>Мероприятие</t>
  </si>
  <si>
    <t>Сумма</t>
  </si>
  <si>
    <t>Раздел 1. Расходы</t>
  </si>
  <si>
    <t>Итого по разделу 1. Расходы</t>
  </si>
  <si>
    <t>Х</t>
  </si>
  <si>
    <t>Всего сводная бюджетная роспись</t>
  </si>
  <si>
    <t>Начальник финансового отдела                                                 ___________________________                                                ___________________________________</t>
  </si>
  <si>
    <t>Итого по разделу 2. Источники финансирования дефицита бюджета (в части выбытия средств)</t>
  </si>
  <si>
    <t>Раздел 2. Источники финансирования дефицита бюджета (в части выбытия средств)</t>
  </si>
  <si>
    <t>Код целевых средств</t>
  </si>
  <si>
    <t xml:space="preserve">                                      Е.А.Веклич</t>
  </si>
  <si>
    <t>Глава Первомайского сельского поселения</t>
  </si>
  <si>
    <t>М.Н.Поступаев</t>
  </si>
  <si>
    <t xml:space="preserve">______________________                    </t>
  </si>
  <si>
    <t>фонд оплаты труда муниципальных органов</t>
  </si>
  <si>
    <t>99201025010000190121</t>
  </si>
  <si>
    <t>99201025010000190129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</si>
  <si>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</si>
  <si>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000000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</si>
  <si>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</si>
  <si>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</si>
  <si>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</t>
  </si>
  <si>
    <t>Уплата налога на имущество организаций и земельного налога</t>
  </si>
  <si>
    <t>Уплата иных платежей</t>
  </si>
  <si>
    <t>Иные межбюджетные трансферты</t>
  </si>
  <si>
    <t>99201045020000190121</t>
  </si>
  <si>
    <t>99201045020000190129</t>
  </si>
  <si>
    <t>99201045020000190244</t>
  </si>
  <si>
    <t>99201045020000190851</t>
  </si>
  <si>
    <t>99201045020000190853</t>
  </si>
  <si>
    <t>99201045400060190244</t>
  </si>
  <si>
    <t>99201065030010850540</t>
  </si>
  <si>
    <t>99201065040010860540</t>
  </si>
  <si>
    <t>Резервные средства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</si>
  <si>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</si>
  <si>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99201115100020590870</t>
  </si>
  <si>
    <t>99201130110110360123</t>
  </si>
  <si>
    <t>99201130120110930244</t>
  </si>
  <si>
    <t>99201130130110250244</t>
  </si>
  <si>
    <t>99201130140110090244</t>
  </si>
  <si>
    <t>99201130150110350244</t>
  </si>
  <si>
    <t>99201130160110150244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</si>
  <si>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</si>
  <si>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</si>
  <si>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99201135500010950853</t>
  </si>
  <si>
    <t>99202035300051180121</t>
  </si>
  <si>
    <t>9920203530005118129</t>
  </si>
  <si>
    <t>99203100220110590244</t>
  </si>
  <si>
    <t>99203140240111600123</t>
  </si>
  <si>
    <t>99203140240111600244</t>
  </si>
  <si>
    <t>х</t>
  </si>
  <si>
    <t>99204090310110430244</t>
  </si>
  <si>
    <t>992040903101S2440244</t>
  </si>
  <si>
    <t>x</t>
  </si>
  <si>
    <t>99204090320110440244</t>
  </si>
  <si>
    <t>99205020530110340244</t>
  </si>
  <si>
    <t>99205030540103000244</t>
  </si>
  <si>
    <t>99205030540105000244</t>
  </si>
  <si>
    <t>99205055200000590111</t>
  </si>
  <si>
    <t>99205055200000590119</t>
  </si>
  <si>
    <t>99205055200000590244</t>
  </si>
  <si>
    <t>Уплата прочих налогов, сборов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</si>
  <si>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</si>
  <si>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99207070610100590611</t>
  </si>
  <si>
    <t>99207070610200590611</t>
  </si>
  <si>
    <t>Субсидии бюджетным учреждениям на иные цели</t>
  </si>
  <si>
    <t>99208010720100590611</t>
  </si>
  <si>
    <t>99208010720110070612</t>
  </si>
  <si>
    <t>99208010720109010612</t>
  </si>
  <si>
    <t>99208010720111390612</t>
  </si>
  <si>
    <t>99208010720200590611</t>
  </si>
  <si>
    <t>99208010720209010612</t>
  </si>
  <si>
    <t>99208010720210070612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</si>
  <si>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</si>
  <si>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</si>
  <si>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99210010810140010312</t>
  </si>
  <si>
    <t>99210030820140020313</t>
  </si>
  <si>
    <t>99211010910100590611</t>
  </si>
  <si>
    <t>99201135200000590111</t>
  </si>
  <si>
    <t>99201135200000590119</t>
  </si>
  <si>
    <t>99201135200000590244</t>
  </si>
  <si>
    <t>99205055200000590852</t>
  </si>
  <si>
    <t>99211010910200590611</t>
  </si>
  <si>
    <t>99201045020000190247</t>
  </si>
  <si>
    <t xml:space="preserve">Закупка энергетических ресурсов </t>
  </si>
  <si>
    <t>99201130170110160244</t>
  </si>
  <si>
    <t>99203100210110540244</t>
  </si>
  <si>
    <t>99204090330110450244</t>
  </si>
  <si>
    <t>99205030520101000247</t>
  </si>
  <si>
    <t>99205031110100010244</t>
  </si>
  <si>
    <t>99205055200009010244</t>
  </si>
  <si>
    <t>99208010710110290244</t>
  </si>
  <si>
    <t>99201135500010950244</t>
  </si>
  <si>
    <t>992040903101S2440243</t>
  </si>
  <si>
    <t>99201045020000190122</t>
  </si>
  <si>
    <t xml:space="preserve">Иные выплаты персоналу государственных (муниципальных) органов, за исключением фонда оплаты труда </t>
  </si>
  <si>
    <t>99205030520101000244</t>
  </si>
  <si>
    <t>С.В.Дулина</t>
  </si>
  <si>
    <t>99201045020000190852</t>
  </si>
  <si>
    <t>99201135500010950247</t>
  </si>
  <si>
    <t>Закупка товаров, работ, услуг в целях капитального ремонта государственного (муниципального) имущества</t>
  </si>
  <si>
    <t>99205055200000590853</t>
  </si>
  <si>
    <t xml:space="preserve"> Приложение 1                                                                                                                                                                    к Порядку  составления и ведения сводной бюджетной росписи и бюджетной росписи главного распорядителя средств  бюджета Первомайского сельского поселения (главного администратора источников финансирования дефицита бюджета) </t>
  </si>
  <si>
    <t>99204120410110500244</t>
  </si>
  <si>
    <t>99205055200000590247</t>
  </si>
  <si>
    <t>2023 год</t>
  </si>
  <si>
    <t>99201135200000590853</t>
  </si>
  <si>
    <t>992080107201L4670612</t>
  </si>
  <si>
    <t>000001</t>
  </si>
  <si>
    <t>Сводная  бюджетная роспись бюджета Первомайского сельского посления на 2023 год</t>
  </si>
  <si>
    <t xml:space="preserve">от «08»  декабря  2022 г. № 184 </t>
  </si>
  <si>
    <t>23-51180-00000-00000</t>
  </si>
  <si>
    <t>123003034</t>
  </si>
  <si>
    <t>17.02.2023г.</t>
  </si>
  <si>
    <t>на 01.04.2023г.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</si>
</sst>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top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12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vertical="top" wrapText="1"/>
    </xf>
    <xf numFmtId="2" fontId="1" fillId="33" borderId="11" xfId="0" applyNumberFormat="1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justify"/>
    </xf>
    <xf numFmtId="0" fontId="0" fillId="0" borderId="0" xfId="0" applyFont="1" applyAlignment="1">
      <alignment/>
    </xf>
    <xf numFmtId="0" fontId="1" fillId="33" borderId="16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view="pageBreakPreview" zoomScaleSheetLayoutView="100" zoomScalePageLayoutView="0" workbookViewId="0" topLeftCell="A1">
      <selection activeCell="B18" sqref="B18"/>
    </sheetView>
  </sheetViews>
  <sheetFormatPr defaultColWidth="9.00390625" defaultRowHeight="12.75"/>
  <cols>
    <col min="1" max="1" width="40.375" style="0" customWidth="1"/>
    <col min="2" max="2" width="28.00390625" style="0" customWidth="1"/>
    <col min="3" max="3" width="17.875" style="0" customWidth="1"/>
    <col min="4" max="4" width="17.25390625" style="0" customWidth="1"/>
    <col min="5" max="5" width="21.625" style="27" customWidth="1"/>
    <col min="6" max="6" width="11.625" style="0" bestFit="1" customWidth="1"/>
    <col min="8" max="8" width="13.625" style="0" customWidth="1"/>
  </cols>
  <sheetData>
    <row r="1" spans="4:7" ht="95.25" customHeight="1">
      <c r="D1" s="39" t="s">
        <v>106</v>
      </c>
      <c r="E1" s="40"/>
      <c r="F1" s="7"/>
      <c r="G1" s="7"/>
    </row>
    <row r="2" spans="4:7" ht="12.75" customHeight="1">
      <c r="D2" s="41" t="s">
        <v>114</v>
      </c>
      <c r="E2" s="42"/>
      <c r="F2" s="7"/>
      <c r="G2" s="7"/>
    </row>
    <row r="3" ht="12.75">
      <c r="A3" s="1"/>
    </row>
    <row r="4" ht="12.75">
      <c r="D4" s="9" t="s">
        <v>0</v>
      </c>
    </row>
    <row r="5" ht="12.75">
      <c r="D5" s="9" t="s">
        <v>15</v>
      </c>
    </row>
    <row r="6" spans="4:5" ht="12.75">
      <c r="D6" s="10" t="s">
        <v>17</v>
      </c>
      <c r="E6" s="28" t="s">
        <v>16</v>
      </c>
    </row>
    <row r="7" ht="12.75">
      <c r="D7" s="9"/>
    </row>
    <row r="8" ht="12.75">
      <c r="D8" s="9" t="s">
        <v>117</v>
      </c>
    </row>
    <row r="9" ht="12.75" hidden="1">
      <c r="D9" s="9"/>
    </row>
    <row r="10" ht="12.75" hidden="1">
      <c r="A10" s="2"/>
    </row>
    <row r="11" ht="12.75">
      <c r="B11" s="3" t="s">
        <v>113</v>
      </c>
    </row>
    <row r="12" spans="1:2" ht="12.75">
      <c r="A12" s="2"/>
      <c r="B12" s="3" t="s">
        <v>118</v>
      </c>
    </row>
    <row r="13" ht="13.5" thickBot="1">
      <c r="E13" s="29" t="s">
        <v>1</v>
      </c>
    </row>
    <row r="14" spans="1:5" ht="17.25" customHeight="1" thickBot="1">
      <c r="A14" s="37" t="s">
        <v>2</v>
      </c>
      <c r="B14" s="37" t="s">
        <v>3</v>
      </c>
      <c r="C14" s="37" t="s">
        <v>4</v>
      </c>
      <c r="D14" s="37" t="s">
        <v>13</v>
      </c>
      <c r="E14" s="30" t="s">
        <v>5</v>
      </c>
    </row>
    <row r="15" spans="1:5" ht="13.5" thickBot="1">
      <c r="A15" s="38"/>
      <c r="B15" s="38"/>
      <c r="C15" s="38"/>
      <c r="D15" s="38"/>
      <c r="E15" s="31" t="s">
        <v>109</v>
      </c>
    </row>
    <row r="16" spans="1:5" ht="13.5" thickBot="1">
      <c r="A16" s="43" t="s">
        <v>6</v>
      </c>
      <c r="B16" s="44"/>
      <c r="C16" s="44"/>
      <c r="D16" s="44"/>
      <c r="E16" s="45"/>
    </row>
    <row r="17" spans="1:5" ht="13.5" thickBot="1">
      <c r="A17" s="17" t="s">
        <v>18</v>
      </c>
      <c r="B17" s="18" t="s">
        <v>19</v>
      </c>
      <c r="C17" s="19" t="s">
        <v>22</v>
      </c>
      <c r="D17" s="18" t="s">
        <v>54</v>
      </c>
      <c r="E17" s="16">
        <v>791100</v>
      </c>
    </row>
    <row r="18" spans="1:8" ht="51.75" thickBot="1">
      <c r="A18" s="17" t="s">
        <v>21</v>
      </c>
      <c r="B18" s="18" t="s">
        <v>20</v>
      </c>
      <c r="C18" s="19" t="s">
        <v>22</v>
      </c>
      <c r="D18" s="18" t="s">
        <v>54</v>
      </c>
      <c r="E18" s="16">
        <v>238900</v>
      </c>
      <c r="H18" s="26"/>
    </row>
    <row r="19" spans="1:5" ht="26.25" thickBot="1">
      <c r="A19" s="20" t="s">
        <v>23</v>
      </c>
      <c r="B19" s="21" t="s">
        <v>29</v>
      </c>
      <c r="C19" s="19" t="s">
        <v>22</v>
      </c>
      <c r="D19" s="18" t="s">
        <v>54</v>
      </c>
      <c r="E19" s="16">
        <v>3644900</v>
      </c>
    </row>
    <row r="20" spans="1:5" ht="39" thickBot="1">
      <c r="A20" s="22" t="s">
        <v>99</v>
      </c>
      <c r="B20" s="21" t="s">
        <v>98</v>
      </c>
      <c r="C20" s="19" t="s">
        <v>22</v>
      </c>
      <c r="D20" s="18" t="s">
        <v>54</v>
      </c>
      <c r="E20" s="16">
        <v>5000</v>
      </c>
    </row>
    <row r="21" spans="1:5" ht="51.75" thickBot="1">
      <c r="A21" s="22" t="s">
        <v>24</v>
      </c>
      <c r="B21" s="23" t="s">
        <v>30</v>
      </c>
      <c r="C21" s="19" t="s">
        <v>22</v>
      </c>
      <c r="D21" s="18" t="s">
        <v>54</v>
      </c>
      <c r="E21" s="16">
        <v>1100800</v>
      </c>
    </row>
    <row r="22" spans="1:6" ht="13.5" thickBot="1">
      <c r="A22" s="22" t="s">
        <v>25</v>
      </c>
      <c r="B22" s="23" t="s">
        <v>31</v>
      </c>
      <c r="C22" s="19" t="s">
        <v>22</v>
      </c>
      <c r="D22" s="18" t="s">
        <v>54</v>
      </c>
      <c r="E22" s="16">
        <v>0</v>
      </c>
      <c r="F22" s="26"/>
    </row>
    <row r="23" spans="1:5" ht="13.5" hidden="1" thickBot="1">
      <c r="A23" s="22" t="s">
        <v>88</v>
      </c>
      <c r="B23" s="23" t="s">
        <v>87</v>
      </c>
      <c r="C23" s="19" t="s">
        <v>22</v>
      </c>
      <c r="D23" s="18" t="s">
        <v>54</v>
      </c>
      <c r="E23" s="16"/>
    </row>
    <row r="24" spans="1:6" ht="26.25" thickBot="1">
      <c r="A24" s="24" t="s">
        <v>26</v>
      </c>
      <c r="B24" s="23" t="s">
        <v>32</v>
      </c>
      <c r="C24" s="19" t="s">
        <v>22</v>
      </c>
      <c r="D24" s="18" t="s">
        <v>54</v>
      </c>
      <c r="E24" s="16">
        <v>174700</v>
      </c>
      <c r="F24" s="26"/>
    </row>
    <row r="25" spans="1:5" ht="13.5" thickBot="1">
      <c r="A25" s="24" t="s">
        <v>65</v>
      </c>
      <c r="B25" s="23" t="s">
        <v>102</v>
      </c>
      <c r="C25" s="19" t="s">
        <v>22</v>
      </c>
      <c r="D25" s="18" t="s">
        <v>54</v>
      </c>
      <c r="E25" s="16">
        <f>4200</f>
        <v>4200</v>
      </c>
    </row>
    <row r="26" spans="1:6" ht="13.5" thickBot="1">
      <c r="A26" s="24" t="s">
        <v>27</v>
      </c>
      <c r="B26" s="23" t="s">
        <v>33</v>
      </c>
      <c r="C26" s="19" t="s">
        <v>22</v>
      </c>
      <c r="D26" s="18" t="s">
        <v>54</v>
      </c>
      <c r="E26" s="16">
        <v>6100</v>
      </c>
      <c r="F26" s="26"/>
    </row>
    <row r="27" spans="1:5" ht="13.5" thickBot="1">
      <c r="A27" s="22" t="s">
        <v>25</v>
      </c>
      <c r="B27" s="23" t="s">
        <v>34</v>
      </c>
      <c r="C27" s="19" t="s">
        <v>22</v>
      </c>
      <c r="D27" s="12" t="s">
        <v>116</v>
      </c>
      <c r="E27" s="16">
        <v>3800</v>
      </c>
    </row>
    <row r="28" spans="1:5" ht="13.5" thickBot="1">
      <c r="A28" s="22" t="s">
        <v>28</v>
      </c>
      <c r="B28" s="23" t="s">
        <v>35</v>
      </c>
      <c r="C28" s="19" t="s">
        <v>22</v>
      </c>
      <c r="D28" s="18" t="s">
        <v>54</v>
      </c>
      <c r="E28" s="16">
        <v>69900</v>
      </c>
    </row>
    <row r="29" spans="1:5" ht="13.5" thickBot="1">
      <c r="A29" s="22" t="s">
        <v>28</v>
      </c>
      <c r="B29" s="18" t="s">
        <v>36</v>
      </c>
      <c r="C29" s="19" t="s">
        <v>22</v>
      </c>
      <c r="D29" s="18" t="s">
        <v>54</v>
      </c>
      <c r="E29" s="16">
        <v>97200</v>
      </c>
    </row>
    <row r="30" spans="1:5" ht="13.5" thickBot="1">
      <c r="A30" s="20" t="s">
        <v>37</v>
      </c>
      <c r="B30" s="18" t="s">
        <v>39</v>
      </c>
      <c r="C30" s="19" t="s">
        <v>22</v>
      </c>
      <c r="D30" s="18" t="s">
        <v>54</v>
      </c>
      <c r="E30" s="16">
        <v>10000</v>
      </c>
    </row>
    <row r="31" spans="1:5" ht="64.5" thickBot="1">
      <c r="A31" s="22" t="s">
        <v>38</v>
      </c>
      <c r="B31" s="18" t="s">
        <v>40</v>
      </c>
      <c r="C31" s="19" t="s">
        <v>22</v>
      </c>
      <c r="D31" s="18" t="s">
        <v>54</v>
      </c>
      <c r="E31" s="16">
        <v>70000</v>
      </c>
    </row>
    <row r="32" spans="1:5" ht="13.5" thickBot="1">
      <c r="A32" s="22" t="s">
        <v>25</v>
      </c>
      <c r="B32" s="18" t="s">
        <v>41</v>
      </c>
      <c r="C32" s="19" t="s">
        <v>22</v>
      </c>
      <c r="D32" s="18" t="s">
        <v>54</v>
      </c>
      <c r="E32" s="16">
        <v>15000</v>
      </c>
    </row>
    <row r="33" spans="1:5" ht="13.5" thickBot="1">
      <c r="A33" s="22" t="s">
        <v>25</v>
      </c>
      <c r="B33" s="18" t="s">
        <v>42</v>
      </c>
      <c r="C33" s="19" t="s">
        <v>22</v>
      </c>
      <c r="D33" s="18" t="s">
        <v>54</v>
      </c>
      <c r="E33" s="16">
        <v>90000</v>
      </c>
    </row>
    <row r="34" spans="1:5" ht="13.5" thickBot="1">
      <c r="A34" s="22" t="s">
        <v>25</v>
      </c>
      <c r="B34" s="18" t="s">
        <v>43</v>
      </c>
      <c r="C34" s="19" t="s">
        <v>22</v>
      </c>
      <c r="D34" s="18" t="s">
        <v>54</v>
      </c>
      <c r="E34" s="16">
        <v>1000</v>
      </c>
    </row>
    <row r="35" spans="1:5" ht="13.5" thickBot="1">
      <c r="A35" s="22" t="s">
        <v>25</v>
      </c>
      <c r="B35" s="18" t="s">
        <v>44</v>
      </c>
      <c r="C35" s="19" t="s">
        <v>22</v>
      </c>
      <c r="D35" s="18" t="s">
        <v>54</v>
      </c>
      <c r="E35" s="16">
        <v>50000</v>
      </c>
    </row>
    <row r="36" spans="1:5" ht="13.5" thickBot="1">
      <c r="A36" s="22" t="s">
        <v>25</v>
      </c>
      <c r="B36" s="18" t="s">
        <v>45</v>
      </c>
      <c r="C36" s="19" t="s">
        <v>22</v>
      </c>
      <c r="D36" s="18" t="s">
        <v>54</v>
      </c>
      <c r="E36" s="16">
        <f>464400-25000</f>
        <v>439400</v>
      </c>
    </row>
    <row r="37" spans="1:5" ht="13.5" thickBot="1">
      <c r="A37" s="22" t="s">
        <v>25</v>
      </c>
      <c r="B37" s="18" t="s">
        <v>89</v>
      </c>
      <c r="C37" s="19" t="s">
        <v>22</v>
      </c>
      <c r="D37" s="18" t="s">
        <v>54</v>
      </c>
      <c r="E37" s="16">
        <v>1000</v>
      </c>
    </row>
    <row r="38" spans="1:8" ht="13.5" thickBot="1">
      <c r="A38" s="20" t="s">
        <v>46</v>
      </c>
      <c r="B38" s="18" t="s">
        <v>82</v>
      </c>
      <c r="C38" s="19" t="s">
        <v>22</v>
      </c>
      <c r="D38" s="18" t="s">
        <v>54</v>
      </c>
      <c r="E38" s="16">
        <v>1600000</v>
      </c>
      <c r="F38" s="26"/>
      <c r="H38" s="26"/>
    </row>
    <row r="39" spans="1:5" ht="51.75" thickBot="1">
      <c r="A39" s="22" t="s">
        <v>47</v>
      </c>
      <c r="B39" s="18" t="s">
        <v>83</v>
      </c>
      <c r="C39" s="19" t="s">
        <v>22</v>
      </c>
      <c r="D39" s="18" t="s">
        <v>54</v>
      </c>
      <c r="E39" s="16">
        <v>483200</v>
      </c>
    </row>
    <row r="40" spans="1:5" ht="13.5" thickBot="1">
      <c r="A40" s="22" t="s">
        <v>25</v>
      </c>
      <c r="B40" s="18" t="s">
        <v>84</v>
      </c>
      <c r="C40" s="19" t="s">
        <v>22</v>
      </c>
      <c r="D40" s="18" t="s">
        <v>54</v>
      </c>
      <c r="E40" s="16">
        <v>240000</v>
      </c>
    </row>
    <row r="41" spans="1:5" ht="13.5" thickBot="1">
      <c r="A41" s="24" t="s">
        <v>27</v>
      </c>
      <c r="B41" s="18" t="s">
        <v>110</v>
      </c>
      <c r="C41" s="19" t="s">
        <v>22</v>
      </c>
      <c r="D41" s="18" t="s">
        <v>54</v>
      </c>
      <c r="E41" s="16">
        <v>1000</v>
      </c>
    </row>
    <row r="42" spans="1:8" ht="13.5" thickBot="1">
      <c r="A42" s="22" t="s">
        <v>25</v>
      </c>
      <c r="B42" s="18" t="s">
        <v>96</v>
      </c>
      <c r="C42" s="19" t="s">
        <v>22</v>
      </c>
      <c r="D42" s="18" t="s">
        <v>54</v>
      </c>
      <c r="E42" s="16">
        <v>5000</v>
      </c>
      <c r="H42" s="26"/>
    </row>
    <row r="43" spans="1:5" ht="13.5" thickBot="1">
      <c r="A43" s="22" t="s">
        <v>88</v>
      </c>
      <c r="B43" s="18" t="s">
        <v>103</v>
      </c>
      <c r="C43" s="19" t="s">
        <v>22</v>
      </c>
      <c r="D43" s="18" t="s">
        <v>54</v>
      </c>
      <c r="E43" s="16">
        <v>0</v>
      </c>
    </row>
    <row r="44" spans="1:5" ht="13.5" thickBot="1">
      <c r="A44" s="20" t="s">
        <v>27</v>
      </c>
      <c r="B44" s="18" t="s">
        <v>48</v>
      </c>
      <c r="C44" s="19" t="s">
        <v>22</v>
      </c>
      <c r="D44" s="18" t="s">
        <v>54</v>
      </c>
      <c r="E44" s="16">
        <f>5000+25000</f>
        <v>30000</v>
      </c>
    </row>
    <row r="45" spans="1:5" ht="26.25" thickBot="1">
      <c r="A45" s="25" t="s">
        <v>23</v>
      </c>
      <c r="B45" s="18" t="s">
        <v>49</v>
      </c>
      <c r="C45" s="19" t="s">
        <v>22</v>
      </c>
      <c r="D45" s="18" t="s">
        <v>115</v>
      </c>
      <c r="E45" s="16">
        <v>227800</v>
      </c>
    </row>
    <row r="46" spans="1:8" ht="51.75" thickBot="1">
      <c r="A46" s="24" t="s">
        <v>24</v>
      </c>
      <c r="B46" s="18" t="s">
        <v>50</v>
      </c>
      <c r="C46" s="19" t="s">
        <v>22</v>
      </c>
      <c r="D46" s="18" t="s">
        <v>115</v>
      </c>
      <c r="E46" s="16">
        <v>68800</v>
      </c>
      <c r="H46" s="26"/>
    </row>
    <row r="47" spans="1:5" ht="13.5" thickBot="1">
      <c r="A47" s="20" t="s">
        <v>25</v>
      </c>
      <c r="B47" s="18" t="s">
        <v>90</v>
      </c>
      <c r="C47" s="19" t="s">
        <v>22</v>
      </c>
      <c r="D47" s="18" t="s">
        <v>54</v>
      </c>
      <c r="E47" s="16">
        <v>5000</v>
      </c>
    </row>
    <row r="48" spans="1:5" ht="13.5" thickBot="1">
      <c r="A48" s="22" t="s">
        <v>25</v>
      </c>
      <c r="B48" s="18" t="s">
        <v>51</v>
      </c>
      <c r="C48" s="19" t="s">
        <v>22</v>
      </c>
      <c r="D48" s="18" t="s">
        <v>54</v>
      </c>
      <c r="E48" s="16">
        <v>5000</v>
      </c>
    </row>
    <row r="49" spans="1:5" ht="64.5" thickBot="1">
      <c r="A49" s="24" t="s">
        <v>38</v>
      </c>
      <c r="B49" s="18" t="s">
        <v>52</v>
      </c>
      <c r="C49" s="19" t="s">
        <v>22</v>
      </c>
      <c r="D49" s="18" t="s">
        <v>54</v>
      </c>
      <c r="E49" s="16">
        <v>200000</v>
      </c>
    </row>
    <row r="50" spans="1:5" ht="13.5" thickBot="1">
      <c r="A50" s="22" t="s">
        <v>25</v>
      </c>
      <c r="B50" s="18" t="s">
        <v>53</v>
      </c>
      <c r="C50" s="19" t="s">
        <v>22</v>
      </c>
      <c r="D50" s="18" t="s">
        <v>54</v>
      </c>
      <c r="E50" s="16">
        <v>11000</v>
      </c>
    </row>
    <row r="51" spans="1:5" ht="13.5" thickBot="1">
      <c r="A51" s="20" t="s">
        <v>25</v>
      </c>
      <c r="B51" s="18" t="s">
        <v>55</v>
      </c>
      <c r="C51" s="19" t="s">
        <v>22</v>
      </c>
      <c r="D51" s="18" t="s">
        <v>57</v>
      </c>
      <c r="E51" s="16">
        <f>6847100+223479.51</f>
        <v>7070579.51</v>
      </c>
    </row>
    <row r="52" spans="1:8" ht="39" thickBot="1">
      <c r="A52" s="22" t="s">
        <v>104</v>
      </c>
      <c r="B52" s="18" t="s">
        <v>97</v>
      </c>
      <c r="C52" s="19" t="s">
        <v>22</v>
      </c>
      <c r="D52" s="18" t="s">
        <v>57</v>
      </c>
      <c r="E52" s="16">
        <v>0</v>
      </c>
      <c r="H52" s="26"/>
    </row>
    <row r="53" spans="1:5" ht="13.5" thickBot="1">
      <c r="A53" s="22" t="s">
        <v>25</v>
      </c>
      <c r="B53" s="18" t="s">
        <v>56</v>
      </c>
      <c r="C53" s="19" t="s">
        <v>22</v>
      </c>
      <c r="D53" s="18" t="s">
        <v>57</v>
      </c>
      <c r="E53" s="16">
        <v>0</v>
      </c>
    </row>
    <row r="54" spans="1:5" ht="13.5" thickBot="1">
      <c r="A54" s="22" t="s">
        <v>25</v>
      </c>
      <c r="B54" s="18" t="s">
        <v>58</v>
      </c>
      <c r="C54" s="19" t="s">
        <v>22</v>
      </c>
      <c r="D54" s="18" t="s">
        <v>57</v>
      </c>
      <c r="E54" s="16">
        <f>75000+200000</f>
        <v>275000</v>
      </c>
    </row>
    <row r="55" spans="1:5" ht="13.5" thickBot="1">
      <c r="A55" s="22" t="s">
        <v>25</v>
      </c>
      <c r="B55" s="18" t="s">
        <v>91</v>
      </c>
      <c r="C55" s="19" t="s">
        <v>22</v>
      </c>
      <c r="D55" s="18" t="s">
        <v>57</v>
      </c>
      <c r="E55" s="16">
        <v>50000</v>
      </c>
    </row>
    <row r="56" spans="1:5" ht="13.5" thickBot="1">
      <c r="A56" s="22" t="s">
        <v>25</v>
      </c>
      <c r="B56" s="18" t="s">
        <v>107</v>
      </c>
      <c r="C56" s="19" t="s">
        <v>22</v>
      </c>
      <c r="D56" s="18" t="s">
        <v>57</v>
      </c>
      <c r="E56" s="16">
        <v>10000</v>
      </c>
    </row>
    <row r="57" spans="1:5" ht="13.5" thickBot="1">
      <c r="A57" s="22" t="s">
        <v>25</v>
      </c>
      <c r="B57" s="18" t="s">
        <v>59</v>
      </c>
      <c r="C57" s="19" t="s">
        <v>22</v>
      </c>
      <c r="D57" s="18" t="s">
        <v>57</v>
      </c>
      <c r="E57" s="16">
        <v>10000</v>
      </c>
    </row>
    <row r="58" spans="1:8" ht="13.5" thickBot="1">
      <c r="A58" s="22" t="s">
        <v>88</v>
      </c>
      <c r="B58" s="18" t="s">
        <v>92</v>
      </c>
      <c r="C58" s="19" t="s">
        <v>22</v>
      </c>
      <c r="D58" s="18" t="s">
        <v>57</v>
      </c>
      <c r="E58" s="16">
        <v>950400</v>
      </c>
      <c r="F58" s="26"/>
      <c r="H58" s="26"/>
    </row>
    <row r="59" spans="1:5" ht="13.5" thickBot="1">
      <c r="A59" s="22" t="s">
        <v>25</v>
      </c>
      <c r="B59" s="18" t="s">
        <v>100</v>
      </c>
      <c r="C59" s="19" t="s">
        <v>22</v>
      </c>
      <c r="D59" s="18" t="s">
        <v>57</v>
      </c>
      <c r="E59" s="16">
        <v>50000</v>
      </c>
    </row>
    <row r="60" spans="1:5" ht="13.5" thickBot="1">
      <c r="A60" s="20" t="s">
        <v>25</v>
      </c>
      <c r="B60" s="18" t="s">
        <v>60</v>
      </c>
      <c r="C60" s="19" t="s">
        <v>22</v>
      </c>
      <c r="D60" s="18" t="s">
        <v>57</v>
      </c>
      <c r="E60" s="16">
        <v>10000</v>
      </c>
    </row>
    <row r="61" spans="1:5" ht="13.5" thickBot="1">
      <c r="A61" s="22" t="s">
        <v>25</v>
      </c>
      <c r="B61" s="18" t="s">
        <v>61</v>
      </c>
      <c r="C61" s="19" t="s">
        <v>22</v>
      </c>
      <c r="D61" s="18" t="s">
        <v>57</v>
      </c>
      <c r="E61" s="16">
        <v>70000</v>
      </c>
    </row>
    <row r="62" spans="1:5" ht="13.5" thickBot="1">
      <c r="A62" s="22" t="s">
        <v>25</v>
      </c>
      <c r="B62" s="18" t="s">
        <v>93</v>
      </c>
      <c r="C62" s="19" t="s">
        <v>22</v>
      </c>
      <c r="D62" s="18"/>
      <c r="E62" s="16">
        <v>0</v>
      </c>
    </row>
    <row r="63" spans="1:6" ht="13.5" thickBot="1">
      <c r="A63" s="20" t="s">
        <v>46</v>
      </c>
      <c r="B63" s="18" t="s">
        <v>62</v>
      </c>
      <c r="C63" s="19" t="s">
        <v>22</v>
      </c>
      <c r="D63" s="18" t="s">
        <v>57</v>
      </c>
      <c r="E63" s="16">
        <f>4810800-133398.12</f>
        <v>4677401.88</v>
      </c>
      <c r="F63" s="26"/>
    </row>
    <row r="64" spans="1:5" ht="51.75" thickBot="1">
      <c r="A64" s="22" t="s">
        <v>47</v>
      </c>
      <c r="B64" s="18" t="s">
        <v>63</v>
      </c>
      <c r="C64" s="19" t="s">
        <v>22</v>
      </c>
      <c r="D64" s="18" t="s">
        <v>57</v>
      </c>
      <c r="E64" s="16">
        <f>1452900-40100</f>
        <v>1412800</v>
      </c>
    </row>
    <row r="65" spans="1:5" ht="13.5" thickBot="1">
      <c r="A65" s="22" t="s">
        <v>25</v>
      </c>
      <c r="B65" s="18" t="s">
        <v>64</v>
      </c>
      <c r="C65" s="19" t="s">
        <v>22</v>
      </c>
      <c r="D65" s="18" t="s">
        <v>57</v>
      </c>
      <c r="E65" s="16">
        <v>914500</v>
      </c>
    </row>
    <row r="66" spans="1:5" ht="13.5" thickBot="1">
      <c r="A66" s="22" t="s">
        <v>88</v>
      </c>
      <c r="B66" s="18" t="s">
        <v>108</v>
      </c>
      <c r="C66" s="19" t="s">
        <v>22</v>
      </c>
      <c r="D66" s="18" t="s">
        <v>57</v>
      </c>
      <c r="E66" s="16">
        <v>392500</v>
      </c>
    </row>
    <row r="67" spans="1:5" ht="13.5" thickBot="1">
      <c r="A67" s="20" t="s">
        <v>65</v>
      </c>
      <c r="B67" s="18" t="s">
        <v>85</v>
      </c>
      <c r="C67" s="19" t="s">
        <v>22</v>
      </c>
      <c r="D67" s="18" t="s">
        <v>54</v>
      </c>
      <c r="E67" s="16">
        <v>6000</v>
      </c>
    </row>
    <row r="68" spans="1:5" ht="13.5" thickBot="1">
      <c r="A68" s="20" t="s">
        <v>27</v>
      </c>
      <c r="B68" s="18" t="s">
        <v>105</v>
      </c>
      <c r="C68" s="19" t="s">
        <v>22</v>
      </c>
      <c r="D68" s="18" t="s">
        <v>54</v>
      </c>
      <c r="E68" s="16">
        <v>1000</v>
      </c>
    </row>
    <row r="69" spans="1:5" ht="13.5" thickBot="1">
      <c r="A69" s="22" t="s">
        <v>25</v>
      </c>
      <c r="B69" s="18" t="s">
        <v>94</v>
      </c>
      <c r="C69" s="19" t="s">
        <v>22</v>
      </c>
      <c r="D69" s="18" t="s">
        <v>54</v>
      </c>
      <c r="E69" s="16">
        <v>0</v>
      </c>
    </row>
    <row r="70" spans="1:5" ht="64.5" thickBot="1">
      <c r="A70" s="20" t="s">
        <v>66</v>
      </c>
      <c r="B70" s="18" t="s">
        <v>67</v>
      </c>
      <c r="C70" s="19" t="s">
        <v>22</v>
      </c>
      <c r="D70" s="18" t="s">
        <v>54</v>
      </c>
      <c r="E70" s="16">
        <v>147200</v>
      </c>
    </row>
    <row r="71" spans="1:5" ht="64.5" thickBot="1">
      <c r="A71" s="22" t="s">
        <v>66</v>
      </c>
      <c r="B71" s="18" t="s">
        <v>68</v>
      </c>
      <c r="C71" s="19" t="s">
        <v>22</v>
      </c>
      <c r="D71" s="18" t="s">
        <v>54</v>
      </c>
      <c r="E71" s="16">
        <v>50600</v>
      </c>
    </row>
    <row r="72" spans="1:5" ht="13.5" thickBot="1">
      <c r="A72" s="22" t="s">
        <v>25</v>
      </c>
      <c r="B72" s="18" t="s">
        <v>95</v>
      </c>
      <c r="C72" s="19" t="s">
        <v>22</v>
      </c>
      <c r="D72" s="18" t="s">
        <v>54</v>
      </c>
      <c r="E72" s="16">
        <v>5000</v>
      </c>
    </row>
    <row r="73" spans="1:8" ht="64.5" thickBot="1">
      <c r="A73" s="20" t="s">
        <v>66</v>
      </c>
      <c r="B73" s="18" t="s">
        <v>70</v>
      </c>
      <c r="C73" s="19" t="s">
        <v>22</v>
      </c>
      <c r="D73" s="18" t="s">
        <v>54</v>
      </c>
      <c r="E73" s="16">
        <f>3066200+1650000+10000</f>
        <v>4726200</v>
      </c>
      <c r="F73" s="26"/>
      <c r="H73" s="26"/>
    </row>
    <row r="74" spans="1:5" ht="26.25" thickBot="1">
      <c r="A74" s="22" t="s">
        <v>69</v>
      </c>
      <c r="B74" s="18" t="s">
        <v>71</v>
      </c>
      <c r="C74" s="19" t="s">
        <v>22</v>
      </c>
      <c r="D74" s="18" t="s">
        <v>54</v>
      </c>
      <c r="E74" s="16">
        <v>30000</v>
      </c>
    </row>
    <row r="75" spans="1:5" ht="26.25" thickBot="1">
      <c r="A75" s="22" t="s">
        <v>69</v>
      </c>
      <c r="B75" s="18" t="s">
        <v>72</v>
      </c>
      <c r="C75" s="19" t="s">
        <v>22</v>
      </c>
      <c r="D75" s="18" t="s">
        <v>54</v>
      </c>
      <c r="E75" s="16">
        <f>30000-10000</f>
        <v>20000</v>
      </c>
    </row>
    <row r="76" spans="1:5" ht="26.25" thickBot="1">
      <c r="A76" s="22" t="s">
        <v>69</v>
      </c>
      <c r="B76" s="18" t="s">
        <v>73</v>
      </c>
      <c r="C76" s="19" t="s">
        <v>22</v>
      </c>
      <c r="D76" s="18" t="s">
        <v>54</v>
      </c>
      <c r="E76" s="16">
        <v>10000</v>
      </c>
    </row>
    <row r="77" spans="1:5" ht="26.25" thickBot="1">
      <c r="A77" s="22" t="s">
        <v>69</v>
      </c>
      <c r="B77" s="18" t="s">
        <v>111</v>
      </c>
      <c r="C77" s="19" t="s">
        <v>112</v>
      </c>
      <c r="D77" s="18" t="s">
        <v>54</v>
      </c>
      <c r="E77" s="16">
        <v>1052500</v>
      </c>
    </row>
    <row r="78" spans="1:5" ht="64.5" thickBot="1">
      <c r="A78" s="20" t="s">
        <v>66</v>
      </c>
      <c r="B78" s="18" t="s">
        <v>74</v>
      </c>
      <c r="C78" s="19" t="s">
        <v>22</v>
      </c>
      <c r="D78" s="18" t="s">
        <v>54</v>
      </c>
      <c r="E78" s="16">
        <f>2350700+1659200</f>
        <v>4009900</v>
      </c>
    </row>
    <row r="79" spans="1:5" ht="26.25" thickBot="1">
      <c r="A79" s="22" t="s">
        <v>69</v>
      </c>
      <c r="B79" s="18" t="s">
        <v>75</v>
      </c>
      <c r="C79" s="19" t="s">
        <v>22</v>
      </c>
      <c r="D79" s="18" t="s">
        <v>54</v>
      </c>
      <c r="E79" s="16">
        <v>5000</v>
      </c>
    </row>
    <row r="80" spans="1:5" ht="26.25" thickBot="1">
      <c r="A80" s="22" t="s">
        <v>69</v>
      </c>
      <c r="B80" s="18" t="s">
        <v>76</v>
      </c>
      <c r="C80" s="19" t="s">
        <v>22</v>
      </c>
      <c r="D80" s="18" t="s">
        <v>54</v>
      </c>
      <c r="E80" s="16">
        <f>34000+115000</f>
        <v>149000</v>
      </c>
    </row>
    <row r="81" spans="1:5" ht="13.5" thickBot="1">
      <c r="A81" s="20" t="s">
        <v>77</v>
      </c>
      <c r="B81" s="18" t="s">
        <v>79</v>
      </c>
      <c r="C81" s="19" t="s">
        <v>22</v>
      </c>
      <c r="D81" s="18" t="s">
        <v>54</v>
      </c>
      <c r="E81" s="16">
        <v>120000</v>
      </c>
    </row>
    <row r="82" spans="1:5" ht="39" thickBot="1">
      <c r="A82" s="22" t="s">
        <v>78</v>
      </c>
      <c r="B82" s="18" t="s">
        <v>80</v>
      </c>
      <c r="C82" s="19" t="s">
        <v>22</v>
      </c>
      <c r="D82" s="18" t="s">
        <v>54</v>
      </c>
      <c r="E82" s="16">
        <v>10000</v>
      </c>
    </row>
    <row r="83" spans="1:5" ht="64.5" thickBot="1">
      <c r="A83" s="22" t="s">
        <v>66</v>
      </c>
      <c r="B83" s="18" t="s">
        <v>81</v>
      </c>
      <c r="C83" s="19" t="s">
        <v>22</v>
      </c>
      <c r="D83" s="18" t="s">
        <v>54</v>
      </c>
      <c r="E83" s="16">
        <v>733200</v>
      </c>
    </row>
    <row r="84" spans="1:5" ht="64.5" thickBot="1">
      <c r="A84" s="15" t="s">
        <v>66</v>
      </c>
      <c r="B84" s="12" t="s">
        <v>86</v>
      </c>
      <c r="C84" s="14" t="s">
        <v>22</v>
      </c>
      <c r="D84" s="12" t="s">
        <v>54</v>
      </c>
      <c r="E84" s="16">
        <v>205000</v>
      </c>
    </row>
    <row r="85" spans="1:5" ht="13.5" thickBot="1">
      <c r="A85" s="4" t="s">
        <v>7</v>
      </c>
      <c r="B85" s="6" t="s">
        <v>8</v>
      </c>
      <c r="C85" s="13"/>
      <c r="D85" s="13"/>
      <c r="E85" s="16">
        <f>SUM(E17:E84)</f>
        <v>36863581.39</v>
      </c>
    </row>
    <row r="86" spans="1:5" ht="16.5" customHeight="1" thickBot="1">
      <c r="A86" s="35" t="s">
        <v>12</v>
      </c>
      <c r="B86" s="46"/>
      <c r="C86" s="46"/>
      <c r="D86" s="46"/>
      <c r="E86" s="46"/>
    </row>
    <row r="87" spans="1:5" ht="13.5" thickBot="1">
      <c r="A87" s="4"/>
      <c r="B87" s="5"/>
      <c r="C87" s="5"/>
      <c r="D87" s="5"/>
      <c r="E87" s="32"/>
    </row>
    <row r="88" spans="1:5" ht="30.75" customHeight="1" thickBot="1">
      <c r="A88" s="35" t="s">
        <v>11</v>
      </c>
      <c r="B88" s="36"/>
      <c r="C88" s="5"/>
      <c r="D88" s="5"/>
      <c r="E88" s="32"/>
    </row>
    <row r="89" spans="1:5" ht="13.5" thickBot="1">
      <c r="A89" s="4" t="s">
        <v>9</v>
      </c>
      <c r="B89" s="6" t="s">
        <v>8</v>
      </c>
      <c r="C89" s="6"/>
      <c r="D89" s="6"/>
      <c r="E89" s="33">
        <f>E85</f>
        <v>36863581.39</v>
      </c>
    </row>
    <row r="90" spans="1:5" ht="23.25" customHeight="1">
      <c r="A90" s="2" t="s">
        <v>10</v>
      </c>
      <c r="D90" t="s">
        <v>14</v>
      </c>
      <c r="E90" s="27" t="s">
        <v>101</v>
      </c>
    </row>
    <row r="91" spans="1:5" ht="18.75" customHeight="1">
      <c r="A91" s="2"/>
      <c r="B91" s="8"/>
      <c r="E91" s="28"/>
    </row>
    <row r="92" spans="1:5" ht="18.75">
      <c r="A92" s="11"/>
      <c r="E92" s="34"/>
    </row>
    <row r="93" spans="2:5" ht="12.75">
      <c r="B93" s="8"/>
      <c r="E93" s="28"/>
    </row>
  </sheetData>
  <sheetProtection/>
  <mergeCells count="9">
    <mergeCell ref="A88:B88"/>
    <mergeCell ref="A14:A15"/>
    <mergeCell ref="B14:B15"/>
    <mergeCell ref="C14:C15"/>
    <mergeCell ref="D1:E1"/>
    <mergeCell ref="D2:E2"/>
    <mergeCell ref="A16:E16"/>
    <mergeCell ref="A86:E86"/>
    <mergeCell ref="D14:D15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2023-01-24T08:16:15Z</cp:lastPrinted>
  <dcterms:created xsi:type="dcterms:W3CDTF">2010-01-03T08:59:34Z</dcterms:created>
  <dcterms:modified xsi:type="dcterms:W3CDTF">2023-04-06T07:01:16Z</dcterms:modified>
  <cp:category/>
  <cp:version/>
  <cp:contentType/>
  <cp:contentStatus/>
</cp:coreProperties>
</file>